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ermediate Excel 2013\Finished\"/>
    </mc:Choice>
  </mc:AlternateContent>
  <bookViews>
    <workbookView xWindow="120" yWindow="36" windowWidth="15252" windowHeight="8160" activeTab="1"/>
  </bookViews>
  <sheets>
    <sheet name="Bonus Rates" sheetId="1" r:id="rId1"/>
    <sheet name="2015 Sales" sheetId="12" r:id="rId2"/>
    <sheet name="2014 Sales" sheetId="11" r:id="rId3"/>
    <sheet name="2013 Sales" sheetId="10" r:id="rId4"/>
    <sheet name="2012 Sales" sheetId="9" r:id="rId5"/>
    <sheet name="2011 Sales" sheetId="8" r:id="rId6"/>
    <sheet name="2010 Sales" sheetId="7" r:id="rId7"/>
  </sheets>
  <definedNames>
    <definedName name="Bonus_Rate_2010">'Bonus Rates'!$B$5</definedName>
    <definedName name="Bonus_Rate_2011">'Bonus Rates'!$B$6</definedName>
    <definedName name="Bonus_Rate_2012">'Bonus Rates'!$B$7</definedName>
    <definedName name="Bonus_Rate_2013">'Bonus Rates'!$B$8</definedName>
    <definedName name="Bonus_Rate_2014">'Bonus Rates'!$B$9</definedName>
    <definedName name="Bonus_Rate_2015">'Bonus Rates'!$B$10</definedName>
    <definedName name="Bonus_Rate_2016">'Bonus Rates'!$B$11</definedName>
    <definedName name="Bonus_Rate_2017">'Bonus Rates'!$B$12</definedName>
    <definedName name="Bonus_Rate_2018">'Bonus Rates'!$B$13</definedName>
    <definedName name="Bonus_Rate_2019">'Bonus Rates'!$B$14</definedName>
    <definedName name="Bonus_Rate_2020">'Bonus Rates'!$B$15</definedName>
    <definedName name="Bonus_Rate_2021">'Bonus Rates'!$B$16</definedName>
    <definedName name="Bonus_Rate_2022">'Bonus Rates'!$B$17</definedName>
    <definedName name="Bonus_Rate_2023">'Bonus Rates'!$B$18</definedName>
    <definedName name="Bonus_Rate_2024">'Bonus Rates'!$B$19</definedName>
    <definedName name="Bonus_Rate_2025">'Bonus Rates'!$B$20</definedName>
    <definedName name="Bonus_Rate_2026">'Bonus Rates'!$B$21</definedName>
    <definedName name="Bonus_Rate_2027">'Bonus Rates'!$B$22</definedName>
    <definedName name="Bonus_Rate_2028">'Bonus Rates'!$B$23</definedName>
    <definedName name="Bonus_Rate_2029">'Bonus Rates'!$B$24</definedName>
    <definedName name="Bonus_Rate_2030">'Bonus Rates'!$B$25</definedName>
    <definedName name="Bonus_Rate_2031">'Bonus Rates'!$B$26</definedName>
    <definedName name="Sales2010">'2010 Sales'!$C$5:$C$73</definedName>
    <definedName name="Sales2011">'2011 Sales'!$C$5:$C$75</definedName>
    <definedName name="Sales2012">'2012 Sales'!$C$5:$C$78</definedName>
    <definedName name="Sales2013">'2013 Sales'!$C$5:$C$81</definedName>
    <definedName name="Sales2014">'2014 Sales'!$C$5:$C$83</definedName>
    <definedName name="Sales2015">'2015 Sales'!$C$5:$C$83</definedName>
  </definedNames>
  <calcPr calcId="152511"/>
</workbook>
</file>

<file path=xl/calcChain.xml><?xml version="1.0" encoding="utf-8"?>
<calcChain xmlns="http://schemas.openxmlformats.org/spreadsheetml/2006/main">
  <c r="D6" i="12" l="1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D68" i="12"/>
  <c r="D69" i="12"/>
  <c r="D70" i="12"/>
  <c r="D71" i="12"/>
  <c r="D72" i="12"/>
  <c r="D73" i="12"/>
  <c r="D74" i="12"/>
  <c r="D75" i="12"/>
  <c r="D76" i="12"/>
  <c r="D77" i="12"/>
  <c r="D78" i="12"/>
  <c r="D79" i="12"/>
  <c r="D80" i="12"/>
  <c r="D81" i="12"/>
  <c r="D82" i="12"/>
  <c r="D83" i="12"/>
  <c r="D5" i="12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5" i="11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5" i="10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3" i="9"/>
  <c r="D74" i="9"/>
  <c r="D75" i="9"/>
  <c r="D76" i="9"/>
  <c r="D77" i="9"/>
  <c r="D78" i="9"/>
  <c r="D5" i="9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5" i="8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5" i="7"/>
  <c r="C86" i="12"/>
  <c r="C85" i="12"/>
  <c r="C86" i="11"/>
  <c r="C85" i="11"/>
  <c r="C84" i="10"/>
  <c r="C83" i="10"/>
  <c r="C81" i="9"/>
  <c r="C80" i="9"/>
  <c r="C78" i="8"/>
  <c r="C77" i="8"/>
  <c r="C75" i="7"/>
  <c r="C74" i="7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</calcChain>
</file>

<file path=xl/sharedStrings.xml><?xml version="1.0" encoding="utf-8"?>
<sst xmlns="http://schemas.openxmlformats.org/spreadsheetml/2006/main" count="970" uniqueCount="172">
  <si>
    <t>XYZ CORPORATION</t>
  </si>
  <si>
    <t>Rate</t>
  </si>
  <si>
    <t>Increase/
Decrease</t>
  </si>
  <si>
    <t>Sales</t>
  </si>
  <si>
    <t>LeBron</t>
  </si>
  <si>
    <t>James</t>
  </si>
  <si>
    <t>Larry</t>
  </si>
  <si>
    <t>Hughes</t>
  </si>
  <si>
    <t>Drew</t>
  </si>
  <si>
    <t>Gooden</t>
  </si>
  <si>
    <t>Daniel</t>
  </si>
  <si>
    <t>Gibson</t>
  </si>
  <si>
    <t>Delonte</t>
  </si>
  <si>
    <t>West</t>
  </si>
  <si>
    <t>Wally</t>
  </si>
  <si>
    <t>Szczerbiak</t>
  </si>
  <si>
    <t>Joe</t>
  </si>
  <si>
    <t>Smith</t>
  </si>
  <si>
    <t>Devin</t>
  </si>
  <si>
    <t>Brown</t>
  </si>
  <si>
    <t>Sasha</t>
  </si>
  <si>
    <t>Pavlovic</t>
  </si>
  <si>
    <t>Shannon</t>
  </si>
  <si>
    <t>Anderson</t>
  </si>
  <si>
    <t>Varejao</t>
  </si>
  <si>
    <t>Damon</t>
  </si>
  <si>
    <t>Jones</t>
  </si>
  <si>
    <t>Ira</t>
  </si>
  <si>
    <t>Newble</t>
  </si>
  <si>
    <t>Ben</t>
  </si>
  <si>
    <t>Wallace</t>
  </si>
  <si>
    <t>Donyell</t>
  </si>
  <si>
    <t>Marshall</t>
  </si>
  <si>
    <t>Billy</t>
  </si>
  <si>
    <t>Thomas</t>
  </si>
  <si>
    <t>Dwayne</t>
  </si>
  <si>
    <t>Lance</t>
  </si>
  <si>
    <t>Allred</t>
  </si>
  <si>
    <t>Eric</t>
  </si>
  <si>
    <t>Snow</t>
  </si>
  <si>
    <t>Demetris</t>
  </si>
  <si>
    <t>Nichols</t>
  </si>
  <si>
    <t>Cedric</t>
  </si>
  <si>
    <t>Simmons</t>
  </si>
  <si>
    <t>Mike</t>
  </si>
  <si>
    <t>Comrie</t>
  </si>
  <si>
    <t>Bill</t>
  </si>
  <si>
    <t>Guerin</t>
  </si>
  <si>
    <t>Satan</t>
  </si>
  <si>
    <t>Trent</t>
  </si>
  <si>
    <t>Hunter</t>
  </si>
  <si>
    <t>Josef</t>
  </si>
  <si>
    <t>Vasicek</t>
  </si>
  <si>
    <t>Ruslan</t>
  </si>
  <si>
    <t>Fedotenko</t>
  </si>
  <si>
    <t>Richard</t>
  </si>
  <si>
    <t>Park</t>
  </si>
  <si>
    <t>Sillinger</t>
  </si>
  <si>
    <t>Bryan</t>
  </si>
  <si>
    <t>Berard</t>
  </si>
  <si>
    <t>Sean</t>
  </si>
  <si>
    <t>Bergenheim</t>
  </si>
  <si>
    <t>Marc-Andre</t>
  </si>
  <si>
    <t>Bergeron</t>
  </si>
  <si>
    <t>Chris</t>
  </si>
  <si>
    <t>Campoli</t>
  </si>
  <si>
    <t>Andy</t>
  </si>
  <si>
    <t>Hilbert</t>
  </si>
  <si>
    <t>Radek</t>
  </si>
  <si>
    <t>Martinek</t>
  </si>
  <si>
    <t>Blake</t>
  </si>
  <si>
    <t>Comeau</t>
  </si>
  <si>
    <t>Bruno</t>
  </si>
  <si>
    <t>Gervais</t>
  </si>
  <si>
    <t>Freddy</t>
  </si>
  <si>
    <t>Meyer</t>
  </si>
  <si>
    <t>Sutton</t>
  </si>
  <si>
    <t>Brendan</t>
  </si>
  <si>
    <t>Witt</t>
  </si>
  <si>
    <t>Kyle</t>
  </si>
  <si>
    <t>Okposo</t>
  </si>
  <si>
    <t>Tim</t>
  </si>
  <si>
    <t>Jackman</t>
  </si>
  <si>
    <t>Jeff</t>
  </si>
  <si>
    <t>Tambellini</t>
  </si>
  <si>
    <t>Simon</t>
  </si>
  <si>
    <t>Frans</t>
  </si>
  <si>
    <t>Nielsen</t>
  </si>
  <si>
    <t>Aaron</t>
  </si>
  <si>
    <t>Johnson</t>
  </si>
  <si>
    <t>Paul</t>
  </si>
  <si>
    <t>Pierce</t>
  </si>
  <si>
    <t>Kevin</t>
  </si>
  <si>
    <t>Garnett</t>
  </si>
  <si>
    <t>Ray</t>
  </si>
  <si>
    <t>Allen</t>
  </si>
  <si>
    <t>Rajon</t>
  </si>
  <si>
    <t>Rondo</t>
  </si>
  <si>
    <t>Leon</t>
  </si>
  <si>
    <t>Powe</t>
  </si>
  <si>
    <t>Sam</t>
  </si>
  <si>
    <t>Cassell</t>
  </si>
  <si>
    <t>Eddie</t>
  </si>
  <si>
    <t>House</t>
  </si>
  <si>
    <t>Posey</t>
  </si>
  <si>
    <t>Kendrick</t>
  </si>
  <si>
    <t>Perkins</t>
  </si>
  <si>
    <t>Tony</t>
  </si>
  <si>
    <t>Glen</t>
  </si>
  <si>
    <t>Davis</t>
  </si>
  <si>
    <t>P.J.</t>
  </si>
  <si>
    <t>Gabe</t>
  </si>
  <si>
    <t>Pruitt</t>
  </si>
  <si>
    <t>Brian</t>
  </si>
  <si>
    <t>Scalabrine</t>
  </si>
  <si>
    <t>Scot</t>
  </si>
  <si>
    <t>Pollard</t>
  </si>
  <si>
    <t>Last Name</t>
  </si>
  <si>
    <t>First Name</t>
  </si>
  <si>
    <t>Total Sales</t>
  </si>
  <si>
    <t>Average Sales</t>
  </si>
  <si>
    <t>Chianese</t>
  </si>
  <si>
    <t>Grace</t>
  </si>
  <si>
    <t>Christian</t>
  </si>
  <si>
    <t>Karen</t>
  </si>
  <si>
    <t>Bossy</t>
  </si>
  <si>
    <t>Michael</t>
  </si>
  <si>
    <t>Edwards</t>
  </si>
  <si>
    <t>John</t>
  </si>
  <si>
    <t>Rivers</t>
  </si>
  <si>
    <t>Joan</t>
  </si>
  <si>
    <t>Waldbaums</t>
  </si>
  <si>
    <t>George</t>
  </si>
  <si>
    <t>Iovino</t>
  </si>
  <si>
    <t>Thompson</t>
  </si>
  <si>
    <t>Lawrence</t>
  </si>
  <si>
    <t>Orlando</t>
  </si>
  <si>
    <t>Disney</t>
  </si>
  <si>
    <t>Cantley</t>
  </si>
  <si>
    <t>Meyers</t>
  </si>
  <si>
    <t>Serr</t>
  </si>
  <si>
    <t>Cindy</t>
  </si>
  <si>
    <t>Person</t>
  </si>
  <si>
    <t>Lisa</t>
  </si>
  <si>
    <t>Foster</t>
  </si>
  <si>
    <t>Roberts</t>
  </si>
  <si>
    <t>Tania</t>
  </si>
  <si>
    <t>Gonzalez</t>
  </si>
  <si>
    <t>Bonus Rate 2010</t>
  </si>
  <si>
    <t>Bonus Rate 2011</t>
  </si>
  <si>
    <t>Bonus Rate 2012</t>
  </si>
  <si>
    <t>Bonus Rate 2013</t>
  </si>
  <si>
    <t>Bonus Rate 2014</t>
  </si>
  <si>
    <t>Bonus Rate 2015</t>
  </si>
  <si>
    <t>Bonus Rate 2016</t>
  </si>
  <si>
    <t>Bonus Rate 2017</t>
  </si>
  <si>
    <t>Bonus Rate 2018</t>
  </si>
  <si>
    <t>Bonus Rate 2019</t>
  </si>
  <si>
    <t>Bonus Rate 2020</t>
  </si>
  <si>
    <t>Bonus Rate 2021</t>
  </si>
  <si>
    <t>Bonus Rates</t>
  </si>
  <si>
    <t>Bonus</t>
  </si>
  <si>
    <t>Bonus Rate 2022</t>
  </si>
  <si>
    <t>Bonus Rate 2023</t>
  </si>
  <si>
    <t>Bonus Rate 2024</t>
  </si>
  <si>
    <t>Bonus Rate 2025</t>
  </si>
  <si>
    <t>Bonus Rate 2026</t>
  </si>
  <si>
    <t>Bonus Rate 2027</t>
  </si>
  <si>
    <t>Bonus Rate 2028</t>
  </si>
  <si>
    <t>Bonus Rate 2029</t>
  </si>
  <si>
    <t>Bonus Rate 2030</t>
  </si>
  <si>
    <t>Bonus Rate 2031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</si>
</sst>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18"/>
      <name val="Century Schoolbook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10" fontId="0" fillId="0" borderId="0" xfId="2" applyNumberFormat="1" applyFont="1"/>
    <xf numFmtId="0" fontId="3" fillId="0" borderId="0" xfId="0" applyFont="1" applyAlignme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6" fontId="0" fillId="0" borderId="0" xfId="1" applyNumberFormat="1" applyFont="1"/>
    <xf numFmtId="6" fontId="0" fillId="0" borderId="0" xfId="0" applyNumberFormat="1"/>
    <xf numFmtId="0" fontId="0" fillId="0" borderId="0" xfId="0" applyAlignment="1">
      <alignment horizontal="right"/>
    </xf>
    <xf numFmtId="8" fontId="0" fillId="0" borderId="0" xfId="0" applyNumberFormat="1"/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activeCell="A5" sqref="A5:B26"/>
    </sheetView>
  </sheetViews>
  <sheetFormatPr defaultRowHeight="14.4" x14ac:dyDescent="0.3"/>
  <cols>
    <col min="1" max="1" width="17.88671875" customWidth="1"/>
  </cols>
  <sheetData>
    <row r="1" spans="1:5" ht="20.399999999999999" x14ac:dyDescent="0.35">
      <c r="A1" s="11" t="s">
        <v>0</v>
      </c>
      <c r="B1" s="11"/>
      <c r="C1" s="11"/>
      <c r="D1" s="2"/>
      <c r="E1" s="2"/>
    </row>
    <row r="2" spans="1:5" ht="20.399999999999999" x14ac:dyDescent="0.35">
      <c r="A2" s="11" t="s">
        <v>160</v>
      </c>
      <c r="B2" s="11"/>
      <c r="C2" s="11"/>
      <c r="D2" s="2"/>
      <c r="E2" s="2"/>
    </row>
    <row r="4" spans="1:5" ht="33.75" customHeight="1" thickBot="1" x14ac:dyDescent="0.35">
      <c r="A4" s="4"/>
      <c r="B4" s="4" t="s">
        <v>1</v>
      </c>
      <c r="C4" s="6" t="s">
        <v>2</v>
      </c>
    </row>
    <row r="5" spans="1:5" x14ac:dyDescent="0.3">
      <c r="A5" t="s">
        <v>148</v>
      </c>
      <c r="B5" s="1">
        <v>0.02</v>
      </c>
      <c r="C5" s="1"/>
    </row>
    <row r="6" spans="1:5" x14ac:dyDescent="0.3">
      <c r="A6" t="s">
        <v>149</v>
      </c>
      <c r="B6" s="1">
        <f>B5+(B5*C6)</f>
        <v>2.1000000000000001E-2</v>
      </c>
      <c r="C6" s="1">
        <v>0.05</v>
      </c>
    </row>
    <row r="7" spans="1:5" x14ac:dyDescent="0.3">
      <c r="A7" t="s">
        <v>150</v>
      </c>
      <c r="B7" s="1">
        <f t="shared" ref="B7:B16" si="0">B6+(B6*C7)</f>
        <v>2.2155000000000001E-2</v>
      </c>
      <c r="C7" s="1">
        <v>5.5E-2</v>
      </c>
    </row>
    <row r="8" spans="1:5" x14ac:dyDescent="0.3">
      <c r="A8" t="s">
        <v>151</v>
      </c>
      <c r="B8" s="1">
        <f t="shared" si="0"/>
        <v>2.34843E-2</v>
      </c>
      <c r="C8" s="1">
        <v>0.06</v>
      </c>
    </row>
    <row r="9" spans="1:5" x14ac:dyDescent="0.3">
      <c r="A9" t="s">
        <v>152</v>
      </c>
      <c r="B9" s="1">
        <f t="shared" si="0"/>
        <v>2.50107795E-2</v>
      </c>
      <c r="C9" s="1">
        <v>6.5000000000000002E-2</v>
      </c>
    </row>
    <row r="10" spans="1:5" x14ac:dyDescent="0.3">
      <c r="A10" t="s">
        <v>153</v>
      </c>
      <c r="B10" s="1">
        <f t="shared" si="0"/>
        <v>2.6761534065000002E-2</v>
      </c>
      <c r="C10" s="1">
        <v>7.0000000000000007E-2</v>
      </c>
    </row>
    <row r="11" spans="1:5" x14ac:dyDescent="0.3">
      <c r="A11" t="s">
        <v>154</v>
      </c>
      <c r="B11" s="1">
        <f t="shared" si="0"/>
        <v>2.8768649119875003E-2</v>
      </c>
      <c r="C11" s="1">
        <v>7.4999999999999997E-2</v>
      </c>
    </row>
    <row r="12" spans="1:5" x14ac:dyDescent="0.3">
      <c r="A12" t="s">
        <v>155</v>
      </c>
      <c r="B12" s="1">
        <f t="shared" si="0"/>
        <v>3.1070141049465004E-2</v>
      </c>
      <c r="C12" s="1">
        <v>0.08</v>
      </c>
    </row>
    <row r="13" spans="1:5" x14ac:dyDescent="0.3">
      <c r="A13" t="s">
        <v>156</v>
      </c>
      <c r="B13" s="1">
        <f t="shared" si="0"/>
        <v>3.3711103038669532E-2</v>
      </c>
      <c r="C13" s="1">
        <v>8.5000000000000006E-2</v>
      </c>
    </row>
    <row r="14" spans="1:5" x14ac:dyDescent="0.3">
      <c r="A14" t="s">
        <v>157</v>
      </c>
      <c r="B14" s="1">
        <f t="shared" si="0"/>
        <v>3.3711103038669532E-2</v>
      </c>
      <c r="C14" s="1"/>
    </row>
    <row r="15" spans="1:5" x14ac:dyDescent="0.3">
      <c r="A15" t="s">
        <v>158</v>
      </c>
      <c r="B15" s="1">
        <f t="shared" si="0"/>
        <v>3.3711103038669532E-2</v>
      </c>
      <c r="C15" s="1"/>
    </row>
    <row r="16" spans="1:5" x14ac:dyDescent="0.3">
      <c r="A16" t="s">
        <v>159</v>
      </c>
      <c r="B16" s="1">
        <f t="shared" si="0"/>
        <v>3.3711103038669532E-2</v>
      </c>
      <c r="C16" s="1"/>
    </row>
    <row r="17" spans="1:3" x14ac:dyDescent="0.3">
      <c r="A17" t="s">
        <v>162</v>
      </c>
      <c r="B17" s="1">
        <f t="shared" ref="B17:B23" si="1">B16+(B16*C17)</f>
        <v>3.3711103038669532E-2</v>
      </c>
      <c r="C17" s="1"/>
    </row>
    <row r="18" spans="1:3" x14ac:dyDescent="0.3">
      <c r="A18" t="s">
        <v>163</v>
      </c>
      <c r="B18" s="1">
        <f t="shared" si="1"/>
        <v>3.3711103038669532E-2</v>
      </c>
      <c r="C18" s="1"/>
    </row>
    <row r="19" spans="1:3" x14ac:dyDescent="0.3">
      <c r="A19" t="s">
        <v>164</v>
      </c>
      <c r="B19" s="1">
        <f t="shared" si="1"/>
        <v>3.3711103038669532E-2</v>
      </c>
      <c r="C19" s="1"/>
    </row>
    <row r="20" spans="1:3" x14ac:dyDescent="0.3">
      <c r="A20" t="s">
        <v>165</v>
      </c>
      <c r="B20" s="1">
        <f t="shared" si="1"/>
        <v>3.3711103038669532E-2</v>
      </c>
      <c r="C20" s="1"/>
    </row>
    <row r="21" spans="1:3" x14ac:dyDescent="0.3">
      <c r="A21" t="s">
        <v>166</v>
      </c>
      <c r="B21" s="1">
        <f t="shared" si="1"/>
        <v>3.3711103038669532E-2</v>
      </c>
      <c r="C21" s="1"/>
    </row>
    <row r="22" spans="1:3" x14ac:dyDescent="0.3">
      <c r="A22" t="s">
        <v>167</v>
      </c>
      <c r="B22" s="1">
        <f t="shared" si="1"/>
        <v>3.3711103038669532E-2</v>
      </c>
      <c r="C22" s="1"/>
    </row>
    <row r="23" spans="1:3" x14ac:dyDescent="0.3">
      <c r="A23" t="s">
        <v>168</v>
      </c>
      <c r="B23" s="1">
        <f t="shared" si="1"/>
        <v>3.3711103038669532E-2</v>
      </c>
      <c r="C23" s="1"/>
    </row>
    <row r="24" spans="1:3" x14ac:dyDescent="0.3">
      <c r="A24" t="s">
        <v>169</v>
      </c>
      <c r="B24" s="1">
        <f t="shared" ref="B24:B26" si="2">B23+(B23*C24)</f>
        <v>3.3711103038669532E-2</v>
      </c>
      <c r="C24" s="1"/>
    </row>
    <row r="25" spans="1:3" x14ac:dyDescent="0.3">
      <c r="A25" t="s">
        <v>170</v>
      </c>
      <c r="B25" s="1">
        <f t="shared" si="2"/>
        <v>3.3711103038669532E-2</v>
      </c>
      <c r="C25" s="1"/>
    </row>
    <row r="26" spans="1:3" x14ac:dyDescent="0.3">
      <c r="A26" t="s">
        <v>171</v>
      </c>
      <c r="B26" s="1">
        <f t="shared" si="2"/>
        <v>3.3711103038669532E-2</v>
      </c>
      <c r="C26" s="1"/>
    </row>
    <row r="27" spans="1:3" x14ac:dyDescent="0.3">
      <c r="B27" s="1"/>
      <c r="C27" s="1"/>
    </row>
    <row r="28" spans="1:3" x14ac:dyDescent="0.3">
      <c r="B28" s="1"/>
      <c r="C28" s="1"/>
    </row>
    <row r="29" spans="1:3" x14ac:dyDescent="0.3">
      <c r="B29" s="1"/>
      <c r="C29" s="1"/>
    </row>
    <row r="30" spans="1:3" x14ac:dyDescent="0.3">
      <c r="B30" s="1"/>
      <c r="C30" s="1"/>
    </row>
    <row r="31" spans="1:3" x14ac:dyDescent="0.3">
      <c r="B31" s="1"/>
      <c r="C31" s="1"/>
    </row>
    <row r="32" spans="1:3" x14ac:dyDescent="0.3">
      <c r="B32" s="1"/>
      <c r="C32" s="1"/>
    </row>
    <row r="33" spans="2:3" x14ac:dyDescent="0.3">
      <c r="B33" s="1"/>
      <c r="C33" s="1"/>
    </row>
    <row r="34" spans="2:3" x14ac:dyDescent="0.3">
      <c r="B34" s="1"/>
      <c r="C34" s="1"/>
    </row>
    <row r="35" spans="2:3" x14ac:dyDescent="0.3">
      <c r="B35" s="1"/>
      <c r="C35" s="1"/>
    </row>
  </sheetData>
  <mergeCells count="2">
    <mergeCell ref="A1:C1"/>
    <mergeCell ref="A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tabSelected="1" workbookViewId="0">
      <selection activeCell="D5" sqref="D5:D83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68620</v>
      </c>
      <c r="D5" s="10">
        <f>C5*Bonus_Rate_2015</f>
        <v>1836.3764675403002</v>
      </c>
    </row>
    <row r="6" spans="1:4" x14ac:dyDescent="0.3">
      <c r="A6" t="s">
        <v>37</v>
      </c>
      <c r="B6" t="s">
        <v>36</v>
      </c>
      <c r="C6" s="7">
        <v>132941</v>
      </c>
      <c r="D6" s="10">
        <f>C6*Bonus_Rate_2015</f>
        <v>3557.7051001351651</v>
      </c>
    </row>
    <row r="7" spans="1:4" x14ac:dyDescent="0.3">
      <c r="A7" t="s">
        <v>59</v>
      </c>
      <c r="B7" t="s">
        <v>58</v>
      </c>
      <c r="C7" s="7">
        <v>100546</v>
      </c>
      <c r="D7" s="10">
        <f>C7*Bonus_Rate_2015</f>
        <v>2690.7652040994903</v>
      </c>
    </row>
    <row r="8" spans="1:4" x14ac:dyDescent="0.3">
      <c r="A8" t="s">
        <v>61</v>
      </c>
      <c r="B8" t="s">
        <v>60</v>
      </c>
      <c r="C8" s="7">
        <v>70009</v>
      </c>
      <c r="D8" s="10">
        <f>C8*Bonus_Rate_2015</f>
        <v>1873.5482383565852</v>
      </c>
    </row>
    <row r="9" spans="1:4" x14ac:dyDescent="0.3">
      <c r="A9" t="s">
        <v>63</v>
      </c>
      <c r="B9" t="s">
        <v>62</v>
      </c>
      <c r="C9" s="7">
        <v>228131</v>
      </c>
      <c r="D9" s="10">
        <f>C9*Bonus_Rate_2015</f>
        <v>6105.1355277825151</v>
      </c>
    </row>
    <row r="10" spans="1:4" x14ac:dyDescent="0.3">
      <c r="A10" t="s">
        <v>125</v>
      </c>
      <c r="B10" t="s">
        <v>126</v>
      </c>
      <c r="C10" s="7">
        <v>96327</v>
      </c>
      <c r="D10" s="10">
        <f>C10*Bonus_Rate_2015</f>
        <v>2577.8582918792554</v>
      </c>
    </row>
    <row r="11" spans="1:4" x14ac:dyDescent="0.3">
      <c r="A11" t="s">
        <v>19</v>
      </c>
      <c r="B11" t="s">
        <v>18</v>
      </c>
      <c r="C11" s="7">
        <v>104400</v>
      </c>
      <c r="D11" s="10">
        <f>C11*Bonus_Rate_2015</f>
        <v>2793.9041563860001</v>
      </c>
    </row>
    <row r="12" spans="1:4" x14ac:dyDescent="0.3">
      <c r="A12" t="s">
        <v>19</v>
      </c>
      <c r="B12" t="s">
        <v>110</v>
      </c>
      <c r="C12" s="7">
        <v>61113</v>
      </c>
      <c r="D12" s="10">
        <f>C12*Bonus_Rate_2015</f>
        <v>1635.4776313143452</v>
      </c>
    </row>
    <row r="13" spans="1:4" x14ac:dyDescent="0.3">
      <c r="A13" t="s">
        <v>19</v>
      </c>
      <c r="B13" s="3" t="s">
        <v>22</v>
      </c>
      <c r="C13" s="7">
        <v>76498</v>
      </c>
      <c r="D13" s="10">
        <f>C13*Bonus_Rate_2015</f>
        <v>2047.2038329043701</v>
      </c>
    </row>
    <row r="14" spans="1:4" x14ac:dyDescent="0.3">
      <c r="A14" t="s">
        <v>65</v>
      </c>
      <c r="B14" t="s">
        <v>64</v>
      </c>
      <c r="C14" s="7">
        <v>56561</v>
      </c>
      <c r="D14" s="10">
        <f>C14*Bonus_Rate_2015</f>
        <v>1513.6591282504651</v>
      </c>
    </row>
    <row r="15" spans="1:4" x14ac:dyDescent="0.3">
      <c r="A15" t="s">
        <v>101</v>
      </c>
      <c r="B15" s="3" t="s">
        <v>100</v>
      </c>
      <c r="C15" s="7">
        <v>43730</v>
      </c>
      <c r="D15" s="10">
        <f>C15*Bonus_Rate_2015</f>
        <v>1170.28188466245</v>
      </c>
    </row>
    <row r="16" spans="1:4" x14ac:dyDescent="0.3">
      <c r="A16" t="s">
        <v>138</v>
      </c>
      <c r="B16" s="3" t="s">
        <v>113</v>
      </c>
      <c r="C16" s="7">
        <v>90026</v>
      </c>
      <c r="D16" s="10">
        <f>C16*Bonus_Rate_2015</f>
        <v>2409.23386573569</v>
      </c>
    </row>
    <row r="17" spans="1:4" x14ac:dyDescent="0.3">
      <c r="A17" t="s">
        <v>121</v>
      </c>
      <c r="B17" s="3" t="s">
        <v>122</v>
      </c>
      <c r="C17" s="7">
        <v>73825</v>
      </c>
      <c r="D17" s="10">
        <f>C17*Bonus_Rate_2015</f>
        <v>1975.6702523486251</v>
      </c>
    </row>
    <row r="18" spans="1:4" x14ac:dyDescent="0.3">
      <c r="A18" t="s">
        <v>123</v>
      </c>
      <c r="B18" s="3" t="s">
        <v>124</v>
      </c>
      <c r="C18" s="7">
        <v>80839</v>
      </c>
      <c r="D18" s="10">
        <f>C18*Bonus_Rate_2015</f>
        <v>2163.3756522805352</v>
      </c>
    </row>
    <row r="19" spans="1:4" x14ac:dyDescent="0.3">
      <c r="A19" t="s">
        <v>71</v>
      </c>
      <c r="B19" t="s">
        <v>70</v>
      </c>
      <c r="C19" s="7">
        <v>66804</v>
      </c>
      <c r="D19" s="10">
        <f>C19*Bonus_Rate_2015</f>
        <v>1787.7775216782602</v>
      </c>
    </row>
    <row r="20" spans="1:4" x14ac:dyDescent="0.3">
      <c r="A20" t="s">
        <v>45</v>
      </c>
      <c r="B20" s="3" t="s">
        <v>44</v>
      </c>
      <c r="C20" s="7">
        <v>28155</v>
      </c>
      <c r="D20" s="10">
        <f>C20*Bonus_Rate_2015</f>
        <v>753.47099160007508</v>
      </c>
    </row>
    <row r="21" spans="1:4" x14ac:dyDescent="0.3">
      <c r="A21" t="s">
        <v>109</v>
      </c>
      <c r="B21" t="s">
        <v>108</v>
      </c>
      <c r="C21" s="7">
        <v>49660</v>
      </c>
      <c r="D21" s="10">
        <f>C21*Bonus_Rate_2015</f>
        <v>1328.9777816679</v>
      </c>
    </row>
    <row r="22" spans="1:4" x14ac:dyDescent="0.3">
      <c r="A22" s="3" t="s">
        <v>40</v>
      </c>
      <c r="B22" t="s">
        <v>41</v>
      </c>
      <c r="C22" s="7">
        <v>67834</v>
      </c>
      <c r="D22" s="10">
        <f>C22*Bonus_Rate_2015</f>
        <v>1815.3419017652102</v>
      </c>
    </row>
    <row r="23" spans="1:4" x14ac:dyDescent="0.3">
      <c r="A23" s="3" t="s">
        <v>127</v>
      </c>
      <c r="B23" t="s">
        <v>128</v>
      </c>
      <c r="C23" s="7">
        <v>27137</v>
      </c>
      <c r="D23" s="10">
        <f>C23*Bonus_Rate_2015</f>
        <v>726.227749921905</v>
      </c>
    </row>
    <row r="24" spans="1:4" x14ac:dyDescent="0.3">
      <c r="A24" t="s">
        <v>54</v>
      </c>
      <c r="B24" t="s">
        <v>53</v>
      </c>
      <c r="C24" s="7">
        <v>74804</v>
      </c>
      <c r="D24" s="10">
        <f>C24*Bonus_Rate_2015</f>
        <v>2001.8697941982603</v>
      </c>
    </row>
    <row r="25" spans="1:4" x14ac:dyDescent="0.3">
      <c r="A25" t="s">
        <v>144</v>
      </c>
      <c r="B25" t="s">
        <v>5</v>
      </c>
      <c r="C25" s="7">
        <v>45549</v>
      </c>
      <c r="D25" s="10">
        <f>C25*Bonus_Rate_2015</f>
        <v>1218.9611151266852</v>
      </c>
    </row>
    <row r="26" spans="1:4" x14ac:dyDescent="0.3">
      <c r="A26" t="s">
        <v>93</v>
      </c>
      <c r="B26" t="s">
        <v>92</v>
      </c>
      <c r="C26" s="7">
        <v>84095</v>
      </c>
      <c r="D26" s="10">
        <f>C26*Bonus_Rate_2015</f>
        <v>2250.5112071961753</v>
      </c>
    </row>
    <row r="27" spans="1:4" x14ac:dyDescent="0.3">
      <c r="A27" t="s">
        <v>73</v>
      </c>
      <c r="B27" t="s">
        <v>72</v>
      </c>
      <c r="C27" s="7">
        <v>59992</v>
      </c>
      <c r="D27" s="10">
        <f>C27*Bonus_Rate_2015</f>
        <v>1605.47795162748</v>
      </c>
    </row>
    <row r="28" spans="1:4" x14ac:dyDescent="0.3">
      <c r="A28" t="s">
        <v>11</v>
      </c>
      <c r="B28" t="s">
        <v>10</v>
      </c>
      <c r="C28" s="7">
        <v>20634</v>
      </c>
      <c r="D28" s="10">
        <f>C28*Bonus_Rate_2015</f>
        <v>552.19749389721005</v>
      </c>
    </row>
    <row r="29" spans="1:4" x14ac:dyDescent="0.3">
      <c r="A29" t="s">
        <v>147</v>
      </c>
      <c r="B29" t="s">
        <v>34</v>
      </c>
      <c r="C29" s="7">
        <v>155396</v>
      </c>
      <c r="D29" s="10">
        <f>C29*Bonus_Rate_2015</f>
        <v>4158.6353475647402</v>
      </c>
    </row>
    <row r="30" spans="1:4" x14ac:dyDescent="0.3">
      <c r="A30" t="s">
        <v>9</v>
      </c>
      <c r="B30" s="3" t="s">
        <v>8</v>
      </c>
      <c r="C30" s="7">
        <v>63874</v>
      </c>
      <c r="D30" s="10">
        <f>C30*Bonus_Rate_2015</f>
        <v>1709.3662268678102</v>
      </c>
    </row>
    <row r="31" spans="1:4" x14ac:dyDescent="0.3">
      <c r="A31" t="s">
        <v>47</v>
      </c>
      <c r="B31" t="s">
        <v>46</v>
      </c>
      <c r="C31" s="7">
        <v>96876</v>
      </c>
      <c r="D31" s="10">
        <f>C31*Bonus_Rate_2015</f>
        <v>2592.5503740809404</v>
      </c>
    </row>
    <row r="32" spans="1:4" x14ac:dyDescent="0.3">
      <c r="A32" t="s">
        <v>67</v>
      </c>
      <c r="B32" t="s">
        <v>66</v>
      </c>
      <c r="C32" s="7">
        <v>232795</v>
      </c>
      <c r="D32" s="10">
        <f>C32*Bonus_Rate_2015</f>
        <v>6229.9513226616755</v>
      </c>
    </row>
    <row r="33" spans="1:4" x14ac:dyDescent="0.3">
      <c r="A33" t="s">
        <v>103</v>
      </c>
      <c r="B33" t="s">
        <v>102</v>
      </c>
      <c r="C33" s="7">
        <v>114781</v>
      </c>
      <c r="D33" s="10">
        <f>C33*Bonus_Rate_2015</f>
        <v>3071.7156415147651</v>
      </c>
    </row>
    <row r="34" spans="1:4" x14ac:dyDescent="0.3">
      <c r="A34" t="s">
        <v>7</v>
      </c>
      <c r="B34" s="3" t="s">
        <v>6</v>
      </c>
      <c r="C34" s="7">
        <v>27575</v>
      </c>
      <c r="D34" s="10">
        <f>C34*Bonus_Rate_2015</f>
        <v>737.94930184237501</v>
      </c>
    </row>
    <row r="35" spans="1:4" x14ac:dyDescent="0.3">
      <c r="A35" t="s">
        <v>50</v>
      </c>
      <c r="B35" t="s">
        <v>49</v>
      </c>
      <c r="C35" s="7">
        <v>53618</v>
      </c>
      <c r="D35" s="10">
        <f>C35*Bonus_Rate_2015</f>
        <v>1434.8999334971702</v>
      </c>
    </row>
    <row r="36" spans="1:4" x14ac:dyDescent="0.3">
      <c r="A36" t="s">
        <v>133</v>
      </c>
      <c r="B36" t="s">
        <v>128</v>
      </c>
      <c r="C36" s="7">
        <v>105420</v>
      </c>
      <c r="D36" s="10">
        <f>C36*Bonus_Rate_2015</f>
        <v>2821.2009211323002</v>
      </c>
    </row>
    <row r="37" spans="1:4" x14ac:dyDescent="0.3">
      <c r="A37" t="s">
        <v>82</v>
      </c>
      <c r="B37" t="s">
        <v>81</v>
      </c>
      <c r="C37" s="7">
        <v>79887</v>
      </c>
      <c r="D37" s="10">
        <f>C37*Bonus_Rate_2015</f>
        <v>2137.8986718506553</v>
      </c>
    </row>
    <row r="38" spans="1:4" x14ac:dyDescent="0.3">
      <c r="A38" t="s">
        <v>5</v>
      </c>
      <c r="B38" t="s">
        <v>4</v>
      </c>
      <c r="C38" s="7">
        <v>85573</v>
      </c>
      <c r="D38" s="10">
        <f>C38*Bonus_Rate_2015</f>
        <v>2290.0647545442453</v>
      </c>
    </row>
    <row r="39" spans="1:4" x14ac:dyDescent="0.3">
      <c r="A39" t="s">
        <v>89</v>
      </c>
      <c r="B39" t="s">
        <v>88</v>
      </c>
      <c r="C39" s="7">
        <v>101639</v>
      </c>
      <c r="D39" s="10">
        <f>C39*Bonus_Rate_2015</f>
        <v>2720.0155608325354</v>
      </c>
    </row>
    <row r="40" spans="1:4" x14ac:dyDescent="0.3">
      <c r="A40" t="s">
        <v>26</v>
      </c>
      <c r="B40" t="s">
        <v>25</v>
      </c>
      <c r="C40" s="7">
        <v>100292</v>
      </c>
      <c r="D40" s="10">
        <f>C40*Bonus_Rate_2015</f>
        <v>2683.96777444698</v>
      </c>
    </row>
    <row r="41" spans="1:4" x14ac:dyDescent="0.3">
      <c r="A41" t="s">
        <v>26</v>
      </c>
      <c r="B41" t="s">
        <v>35</v>
      </c>
      <c r="C41" s="7">
        <v>80948</v>
      </c>
      <c r="D41" s="10">
        <f>C41*Bonus_Rate_2015</f>
        <v>2166.2926594936202</v>
      </c>
    </row>
    <row r="42" spans="1:4" x14ac:dyDescent="0.3">
      <c r="A42" t="s">
        <v>26</v>
      </c>
      <c r="B42" t="s">
        <v>5</v>
      </c>
      <c r="C42" s="7">
        <v>61136</v>
      </c>
      <c r="D42" s="10">
        <f>C42*Bonus_Rate_2015</f>
        <v>1636.0931465978401</v>
      </c>
    </row>
    <row r="43" spans="1:4" x14ac:dyDescent="0.3">
      <c r="A43" t="s">
        <v>32</v>
      </c>
      <c r="B43" s="3" t="s">
        <v>31</v>
      </c>
      <c r="C43" s="7">
        <v>66221</v>
      </c>
      <c r="D43" s="10">
        <f>C43*Bonus_Rate_2015</f>
        <v>1772.175547318365</v>
      </c>
    </row>
    <row r="44" spans="1:4" x14ac:dyDescent="0.3">
      <c r="A44" t="s">
        <v>69</v>
      </c>
      <c r="B44" t="s">
        <v>68</v>
      </c>
      <c r="C44" s="7">
        <v>68358</v>
      </c>
      <c r="D44" s="10">
        <f>C44*Bonus_Rate_2015</f>
        <v>1829.3649456152702</v>
      </c>
    </row>
    <row r="45" spans="1:4" x14ac:dyDescent="0.3">
      <c r="A45" t="s">
        <v>75</v>
      </c>
      <c r="B45" t="s">
        <v>74</v>
      </c>
      <c r="C45" s="7">
        <v>232721</v>
      </c>
      <c r="D45" s="10">
        <f>C45*Bonus_Rate_2015</f>
        <v>6227.9709691408652</v>
      </c>
    </row>
    <row r="46" spans="1:4" x14ac:dyDescent="0.3">
      <c r="A46" t="s">
        <v>139</v>
      </c>
      <c r="B46" t="s">
        <v>124</v>
      </c>
      <c r="C46" s="7">
        <v>1630357</v>
      </c>
      <c r="D46" s="10">
        <f>C46*Bonus_Rate_2015</f>
        <v>43630.854393611211</v>
      </c>
    </row>
    <row r="47" spans="1:4" x14ac:dyDescent="0.3">
      <c r="A47" t="s">
        <v>28</v>
      </c>
      <c r="B47" s="3" t="s">
        <v>27</v>
      </c>
      <c r="C47" s="7">
        <v>77415</v>
      </c>
      <c r="D47" s="10">
        <f>C47*Bonus_Rate_2015</f>
        <v>2071.7441596419753</v>
      </c>
    </row>
    <row r="48" spans="1:4" x14ac:dyDescent="0.3">
      <c r="A48" t="s">
        <v>87</v>
      </c>
      <c r="B48" t="s">
        <v>86</v>
      </c>
      <c r="C48" s="7">
        <v>229540</v>
      </c>
      <c r="D48" s="10">
        <f>C48*Bonus_Rate_2015</f>
        <v>6142.8425292801003</v>
      </c>
    </row>
    <row r="49" spans="1:4" x14ac:dyDescent="0.3">
      <c r="A49" t="s">
        <v>80</v>
      </c>
      <c r="B49" t="s">
        <v>79</v>
      </c>
      <c r="C49" s="7">
        <v>55899</v>
      </c>
      <c r="D49" s="10">
        <f>C49*Bonus_Rate_2015</f>
        <v>1495.9429926994351</v>
      </c>
    </row>
    <row r="50" spans="1:4" x14ac:dyDescent="0.3">
      <c r="A50" t="s">
        <v>136</v>
      </c>
      <c r="B50" t="s">
        <v>137</v>
      </c>
      <c r="C50" s="7">
        <v>134426</v>
      </c>
      <c r="D50" s="10">
        <f>C50*Bonus_Rate_2015</f>
        <v>3597.4459782216904</v>
      </c>
    </row>
    <row r="51" spans="1:4" x14ac:dyDescent="0.3">
      <c r="A51" t="s">
        <v>56</v>
      </c>
      <c r="B51" t="s">
        <v>55</v>
      </c>
      <c r="C51" s="7">
        <v>106632</v>
      </c>
      <c r="D51" s="10">
        <f>C51*Bonus_Rate_2015</f>
        <v>2853.6359004190804</v>
      </c>
    </row>
    <row r="52" spans="1:4" x14ac:dyDescent="0.3">
      <c r="A52" t="s">
        <v>21</v>
      </c>
      <c r="B52" t="s">
        <v>20</v>
      </c>
      <c r="C52" s="7">
        <v>78084</v>
      </c>
      <c r="D52" s="10">
        <f>C52*Bonus_Rate_2015</f>
        <v>2089.64762593146</v>
      </c>
    </row>
    <row r="53" spans="1:4" x14ac:dyDescent="0.3">
      <c r="A53" t="s">
        <v>106</v>
      </c>
      <c r="B53" t="s">
        <v>105</v>
      </c>
      <c r="C53" s="7">
        <v>38791</v>
      </c>
      <c r="D53" s="10">
        <f>C53*Bonus_Rate_2015</f>
        <v>1038.1066679154151</v>
      </c>
    </row>
    <row r="54" spans="1:4" x14ac:dyDescent="0.3">
      <c r="A54" t="s">
        <v>142</v>
      </c>
      <c r="B54" t="s">
        <v>143</v>
      </c>
      <c r="C54" s="7">
        <v>91178</v>
      </c>
      <c r="D54" s="10">
        <f>C54*Bonus_Rate_2015</f>
        <v>2440.0631529785701</v>
      </c>
    </row>
    <row r="55" spans="1:4" x14ac:dyDescent="0.3">
      <c r="A55" t="s">
        <v>91</v>
      </c>
      <c r="B55" t="s">
        <v>90</v>
      </c>
      <c r="C55" s="7">
        <v>81731</v>
      </c>
      <c r="D55" s="10">
        <f>C55*Bonus_Rate_2015</f>
        <v>2187.246940666515</v>
      </c>
    </row>
    <row r="56" spans="1:4" x14ac:dyDescent="0.3">
      <c r="A56" t="s">
        <v>116</v>
      </c>
      <c r="B56" t="s">
        <v>115</v>
      </c>
      <c r="C56" s="7">
        <v>14587</v>
      </c>
      <c r="D56" s="10">
        <f>C56*Bonus_Rate_2015</f>
        <v>390.37049740615504</v>
      </c>
    </row>
    <row r="57" spans="1:4" x14ac:dyDescent="0.3">
      <c r="A57" t="s">
        <v>104</v>
      </c>
      <c r="B57" t="s">
        <v>5</v>
      </c>
      <c r="C57" s="7">
        <v>47938</v>
      </c>
      <c r="D57" s="10">
        <f>C57*Bonus_Rate_2015</f>
        <v>1282.89442000797</v>
      </c>
    </row>
    <row r="58" spans="1:4" x14ac:dyDescent="0.3">
      <c r="A58" t="s">
        <v>99</v>
      </c>
      <c r="B58" t="s">
        <v>98</v>
      </c>
      <c r="C58" s="7">
        <v>101110</v>
      </c>
      <c r="D58" s="10">
        <f>C58*Bonus_Rate_2015</f>
        <v>2705.85870931215</v>
      </c>
    </row>
    <row r="59" spans="1:4" x14ac:dyDescent="0.3">
      <c r="A59" t="s">
        <v>112</v>
      </c>
      <c r="B59" t="s">
        <v>111</v>
      </c>
      <c r="C59" s="7">
        <v>56535</v>
      </c>
      <c r="D59" s="10">
        <f>C59*Bonus_Rate_2015</f>
        <v>1512.9633283647752</v>
      </c>
    </row>
    <row r="60" spans="1:4" x14ac:dyDescent="0.3">
      <c r="A60" t="s">
        <v>96</v>
      </c>
      <c r="B60" t="s">
        <v>97</v>
      </c>
      <c r="C60" s="7">
        <v>234472</v>
      </c>
      <c r="D60" s="10">
        <f>C60*Bonus_Rate_2015</f>
        <v>6274.8304152886803</v>
      </c>
    </row>
    <row r="61" spans="1:4" x14ac:dyDescent="0.3">
      <c r="A61" t="s">
        <v>94</v>
      </c>
      <c r="B61" t="s">
        <v>95</v>
      </c>
      <c r="C61" s="7">
        <v>85174</v>
      </c>
      <c r="D61" s="10">
        <f>C61*Bonus_Rate_2015</f>
        <v>2279.3869024523101</v>
      </c>
    </row>
    <row r="62" spans="1:4" x14ac:dyDescent="0.3">
      <c r="A62" t="s">
        <v>129</v>
      </c>
      <c r="B62" t="s">
        <v>130</v>
      </c>
      <c r="C62" s="7">
        <v>59486</v>
      </c>
      <c r="D62" s="10">
        <f>C62*Bonus_Rate_2015</f>
        <v>1591.9366153905901</v>
      </c>
    </row>
    <row r="63" spans="1:4" x14ac:dyDescent="0.3">
      <c r="A63" t="s">
        <v>145</v>
      </c>
      <c r="B63" t="s">
        <v>146</v>
      </c>
      <c r="C63" s="7">
        <v>95683</v>
      </c>
      <c r="D63" s="10">
        <f>C63*Bonus_Rate_2015</f>
        <v>2560.623863941395</v>
      </c>
    </row>
    <row r="64" spans="1:4" x14ac:dyDescent="0.3">
      <c r="A64" t="s">
        <v>48</v>
      </c>
      <c r="B64" t="s">
        <v>34</v>
      </c>
      <c r="C64" s="7">
        <v>81764</v>
      </c>
      <c r="D64" s="10">
        <f>C64*Bonus_Rate_2015</f>
        <v>2188.13007129066</v>
      </c>
    </row>
    <row r="65" spans="1:4" x14ac:dyDescent="0.3">
      <c r="A65" t="s">
        <v>114</v>
      </c>
      <c r="B65" t="s">
        <v>113</v>
      </c>
      <c r="C65" s="7">
        <v>75252</v>
      </c>
      <c r="D65" s="10">
        <f>C65*Bonus_Rate_2015</f>
        <v>2013.8589614593802</v>
      </c>
    </row>
    <row r="66" spans="1:4" x14ac:dyDescent="0.3">
      <c r="A66" t="s">
        <v>140</v>
      </c>
      <c r="B66" t="s">
        <v>141</v>
      </c>
      <c r="C66" s="7">
        <v>48707</v>
      </c>
      <c r="D66" s="10">
        <f>C66*Bonus_Rate_2015</f>
        <v>1303.474039703955</v>
      </c>
    </row>
    <row r="67" spans="1:4" x14ac:dyDescent="0.3">
      <c r="A67" t="s">
        <v>57</v>
      </c>
      <c r="B67" t="s">
        <v>44</v>
      </c>
      <c r="C67" s="7">
        <v>74615</v>
      </c>
      <c r="D67" s="10">
        <f>C67*Bonus_Rate_2015</f>
        <v>1996.8118642599752</v>
      </c>
    </row>
    <row r="68" spans="1:4" x14ac:dyDescent="0.3">
      <c r="A68" t="s">
        <v>43</v>
      </c>
      <c r="B68" s="3" t="s">
        <v>42</v>
      </c>
      <c r="C68" s="7">
        <v>103785</v>
      </c>
      <c r="D68" s="10">
        <f>C68*Bonus_Rate_2015</f>
        <v>2777.445812936025</v>
      </c>
    </row>
    <row r="69" spans="1:4" x14ac:dyDescent="0.3">
      <c r="A69" t="s">
        <v>85</v>
      </c>
      <c r="B69" t="s">
        <v>64</v>
      </c>
      <c r="C69" s="7">
        <v>11453</v>
      </c>
      <c r="D69" s="10">
        <f>C69*Bonus_Rate_2015</f>
        <v>306.499849646445</v>
      </c>
    </row>
    <row r="70" spans="1:4" x14ac:dyDescent="0.3">
      <c r="A70" t="s">
        <v>17</v>
      </c>
      <c r="B70" t="s">
        <v>34</v>
      </c>
      <c r="C70" s="7">
        <v>59643</v>
      </c>
      <c r="D70" s="10">
        <f>C70*Bonus_Rate_2015</f>
        <v>1596.138176238795</v>
      </c>
    </row>
    <row r="71" spans="1:4" x14ac:dyDescent="0.3">
      <c r="A71" t="s">
        <v>17</v>
      </c>
      <c r="B71" s="3" t="s">
        <v>16</v>
      </c>
      <c r="C71" s="7">
        <v>113388</v>
      </c>
      <c r="D71" s="10">
        <f>C71*Bonus_Rate_2015</f>
        <v>3034.4368245622204</v>
      </c>
    </row>
    <row r="72" spans="1:4" x14ac:dyDescent="0.3">
      <c r="A72" t="s">
        <v>39</v>
      </c>
      <c r="B72" t="s">
        <v>38</v>
      </c>
      <c r="C72" s="7">
        <v>225934</v>
      </c>
      <c r="D72" s="10">
        <f>C72*Bonus_Rate_2015</f>
        <v>6046.3404374417105</v>
      </c>
    </row>
    <row r="73" spans="1:4" x14ac:dyDescent="0.3">
      <c r="A73" t="s">
        <v>76</v>
      </c>
      <c r="B73" t="s">
        <v>66</v>
      </c>
      <c r="C73" s="7">
        <v>100966</v>
      </c>
      <c r="D73" s="10">
        <f>C73*Bonus_Rate_2015</f>
        <v>2702.0050484067901</v>
      </c>
    </row>
    <row r="74" spans="1:4" x14ac:dyDescent="0.3">
      <c r="A74" t="s">
        <v>15</v>
      </c>
      <c r="B74" s="3" t="s">
        <v>14</v>
      </c>
      <c r="C74" s="7">
        <v>274149</v>
      </c>
      <c r="D74" s="10">
        <f>C74*Bonus_Rate_2015</f>
        <v>7336.6478023856853</v>
      </c>
    </row>
    <row r="75" spans="1:4" x14ac:dyDescent="0.3">
      <c r="A75" t="s">
        <v>84</v>
      </c>
      <c r="B75" t="s">
        <v>83</v>
      </c>
      <c r="C75" s="7">
        <v>40880</v>
      </c>
      <c r="D75" s="10">
        <f>C75*Bonus_Rate_2015</f>
        <v>1094.0115125772002</v>
      </c>
    </row>
    <row r="76" spans="1:4" x14ac:dyDescent="0.3">
      <c r="A76" t="s">
        <v>34</v>
      </c>
      <c r="B76" s="3" t="s">
        <v>33</v>
      </c>
      <c r="C76" s="7">
        <v>54636</v>
      </c>
      <c r="D76" s="10">
        <f>C76*Bonus_Rate_2015</f>
        <v>1462.14317517534</v>
      </c>
    </row>
    <row r="77" spans="1:4" x14ac:dyDescent="0.3">
      <c r="A77" t="s">
        <v>134</v>
      </c>
      <c r="B77" s="3" t="s">
        <v>135</v>
      </c>
      <c r="C77" s="7">
        <v>91454</v>
      </c>
      <c r="D77" s="10">
        <f>C77*Bonus_Rate_2015</f>
        <v>2447.44933638051</v>
      </c>
    </row>
    <row r="78" spans="1:4" x14ac:dyDescent="0.3">
      <c r="A78" t="s">
        <v>24</v>
      </c>
      <c r="B78" t="s">
        <v>23</v>
      </c>
      <c r="C78" s="7">
        <v>65255</v>
      </c>
      <c r="D78" s="10">
        <f>C78*Bonus_Rate_2015</f>
        <v>1746.3239054115752</v>
      </c>
    </row>
    <row r="79" spans="1:4" x14ac:dyDescent="0.3">
      <c r="A79" t="s">
        <v>52</v>
      </c>
      <c r="B79" t="s">
        <v>51</v>
      </c>
      <c r="C79" s="7">
        <v>83042</v>
      </c>
      <c r="D79" s="10">
        <f>C79*Bonus_Rate_2015</f>
        <v>2222.3313118257302</v>
      </c>
    </row>
    <row r="80" spans="1:4" x14ac:dyDescent="0.3">
      <c r="A80" t="s">
        <v>131</v>
      </c>
      <c r="B80" t="s">
        <v>132</v>
      </c>
      <c r="C80" s="7">
        <v>106605</v>
      </c>
      <c r="D80" s="10">
        <f>C80*Bonus_Rate_2015</f>
        <v>2852.9133389993253</v>
      </c>
    </row>
    <row r="81" spans="1:4" x14ac:dyDescent="0.3">
      <c r="A81" t="s">
        <v>30</v>
      </c>
      <c r="B81" s="3" t="s">
        <v>29</v>
      </c>
      <c r="C81" s="7">
        <v>107278</v>
      </c>
      <c r="D81" s="10">
        <f>C81*Bonus_Rate_2015</f>
        <v>2870.9238514250701</v>
      </c>
    </row>
    <row r="82" spans="1:4" x14ac:dyDescent="0.3">
      <c r="A82" t="s">
        <v>13</v>
      </c>
      <c r="B82" s="3" t="s">
        <v>12</v>
      </c>
      <c r="C82" s="7">
        <v>72999</v>
      </c>
      <c r="D82" s="10">
        <f>C82*Bonus_Rate_2015</f>
        <v>1953.5652252109351</v>
      </c>
    </row>
    <row r="83" spans="1:4" x14ac:dyDescent="0.3">
      <c r="A83" t="s">
        <v>78</v>
      </c>
      <c r="B83" t="s">
        <v>77</v>
      </c>
      <c r="C83" s="7">
        <v>39914</v>
      </c>
      <c r="D83" s="10">
        <f>C83*Bonus_Rate_2015</f>
        <v>1068.1598706704101</v>
      </c>
    </row>
    <row r="84" spans="1:4" x14ac:dyDescent="0.3">
      <c r="C84" s="8"/>
    </row>
    <row r="85" spans="1:4" x14ac:dyDescent="0.3">
      <c r="B85" s="9" t="s">
        <v>119</v>
      </c>
      <c r="C85" s="7">
        <f>SUM(Sales2015)</f>
        <v>8586097</v>
      </c>
    </row>
    <row r="86" spans="1:4" x14ac:dyDescent="0.3">
      <c r="B86" s="9" t="s">
        <v>120</v>
      </c>
      <c r="C86" s="7">
        <f>AVERAGE(Sales2015)</f>
        <v>108684.77215189874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workbookViewId="0">
      <selection activeCell="D5" sqref="D5:D83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64131</v>
      </c>
      <c r="D5" s="10">
        <f>C5*Bonus_Rate_2014</f>
        <v>1603.9663001145</v>
      </c>
    </row>
    <row r="6" spans="1:4" x14ac:dyDescent="0.3">
      <c r="A6" t="s">
        <v>37</v>
      </c>
      <c r="B6" t="s">
        <v>36</v>
      </c>
      <c r="C6" s="7">
        <v>124244</v>
      </c>
      <c r="D6" s="10">
        <f>C6*Bonus_Rate_2014</f>
        <v>3107.4392881980002</v>
      </c>
    </row>
    <row r="7" spans="1:4" x14ac:dyDescent="0.3">
      <c r="A7" t="s">
        <v>59</v>
      </c>
      <c r="B7" t="s">
        <v>58</v>
      </c>
      <c r="C7" s="7">
        <v>93968</v>
      </c>
      <c r="D7" s="10">
        <f>C7*Bonus_Rate_2014</f>
        <v>2350.2129280559998</v>
      </c>
    </row>
    <row r="8" spans="1:4" x14ac:dyDescent="0.3">
      <c r="A8" t="s">
        <v>61</v>
      </c>
      <c r="B8" t="s">
        <v>60</v>
      </c>
      <c r="C8" s="7">
        <v>65429</v>
      </c>
      <c r="D8" s="10">
        <f>C8*Bonus_Rate_2014</f>
        <v>1636.4302919055001</v>
      </c>
    </row>
    <row r="9" spans="1:4" x14ac:dyDescent="0.3">
      <c r="A9" t="s">
        <v>63</v>
      </c>
      <c r="B9" t="s">
        <v>62</v>
      </c>
      <c r="C9" s="7">
        <v>213207</v>
      </c>
      <c r="D9" s="10">
        <f>C9*Bonus_Rate_2014</f>
        <v>5332.4732648565005</v>
      </c>
    </row>
    <row r="10" spans="1:4" x14ac:dyDescent="0.3">
      <c r="A10" t="s">
        <v>125</v>
      </c>
      <c r="B10" t="s">
        <v>126</v>
      </c>
      <c r="C10" s="7">
        <v>90025</v>
      </c>
      <c r="D10" s="10">
        <f>C10*Bonus_Rate_2014</f>
        <v>2251.5954244875002</v>
      </c>
    </row>
    <row r="11" spans="1:4" x14ac:dyDescent="0.3">
      <c r="A11" t="s">
        <v>19</v>
      </c>
      <c r="B11" t="s">
        <v>18</v>
      </c>
      <c r="C11" s="7">
        <v>97570</v>
      </c>
      <c r="D11" s="10">
        <f>C11*Bonus_Rate_2014</f>
        <v>2440.301755815</v>
      </c>
    </row>
    <row r="12" spans="1:4" x14ac:dyDescent="0.3">
      <c r="A12" t="s">
        <v>19</v>
      </c>
      <c r="B12" t="s">
        <v>110</v>
      </c>
      <c r="C12" s="7">
        <v>57115</v>
      </c>
      <c r="D12" s="10">
        <f>C12*Bonus_Rate_2014</f>
        <v>1428.4906711425001</v>
      </c>
    </row>
    <row r="13" spans="1:4" x14ac:dyDescent="0.3">
      <c r="A13" t="s">
        <v>19</v>
      </c>
      <c r="B13" s="3" t="s">
        <v>22</v>
      </c>
      <c r="C13" s="7">
        <v>71493</v>
      </c>
      <c r="D13" s="10">
        <f>C13*Bonus_Rate_2014</f>
        <v>1788.0956587935</v>
      </c>
    </row>
    <row r="14" spans="1:4" x14ac:dyDescent="0.3">
      <c r="A14" t="s">
        <v>65</v>
      </c>
      <c r="B14" t="s">
        <v>64</v>
      </c>
      <c r="C14" s="7">
        <v>52861</v>
      </c>
      <c r="D14" s="10">
        <f>C14*Bonus_Rate_2014</f>
        <v>1322.0948151494999</v>
      </c>
    </row>
    <row r="15" spans="1:4" x14ac:dyDescent="0.3">
      <c r="A15" t="s">
        <v>101</v>
      </c>
      <c r="B15" s="3" t="s">
        <v>100</v>
      </c>
      <c r="C15" s="7">
        <v>40869</v>
      </c>
      <c r="D15" s="10">
        <f>C15*Bonus_Rate_2014</f>
        <v>1022.1655473855</v>
      </c>
    </row>
    <row r="16" spans="1:4" x14ac:dyDescent="0.3">
      <c r="A16" t="s">
        <v>138</v>
      </c>
      <c r="B16" s="3" t="s">
        <v>113</v>
      </c>
      <c r="C16" s="7">
        <v>84136</v>
      </c>
      <c r="D16" s="10">
        <f>C16*Bonus_Rate_2014</f>
        <v>2104.3069440119998</v>
      </c>
    </row>
    <row r="17" spans="1:4" x14ac:dyDescent="0.3">
      <c r="A17" t="s">
        <v>121</v>
      </c>
      <c r="B17" s="3" t="s">
        <v>122</v>
      </c>
      <c r="C17" s="7">
        <v>68995</v>
      </c>
      <c r="D17" s="10">
        <f>C17*Bonus_Rate_2014</f>
        <v>1725.6187316025</v>
      </c>
    </row>
    <row r="18" spans="1:4" x14ac:dyDescent="0.3">
      <c r="A18" t="s">
        <v>123</v>
      </c>
      <c r="B18" s="3" t="s">
        <v>124</v>
      </c>
      <c r="C18" s="7">
        <v>75550</v>
      </c>
      <c r="D18" s="10">
        <f>C18*Bonus_Rate_2014</f>
        <v>1889.564391225</v>
      </c>
    </row>
    <row r="19" spans="1:4" x14ac:dyDescent="0.3">
      <c r="A19" t="s">
        <v>71</v>
      </c>
      <c r="B19" t="s">
        <v>70</v>
      </c>
      <c r="C19" s="7">
        <v>62434</v>
      </c>
      <c r="D19" s="10">
        <f>C19*Bonus_Rate_2014</f>
        <v>1561.523007303</v>
      </c>
    </row>
    <row r="20" spans="1:4" x14ac:dyDescent="0.3">
      <c r="A20" t="s">
        <v>45</v>
      </c>
      <c r="B20" s="3" t="s">
        <v>44</v>
      </c>
      <c r="C20" s="7">
        <v>26313</v>
      </c>
      <c r="D20" s="10">
        <f>C20*Bonus_Rate_2014</f>
        <v>658.10864098349998</v>
      </c>
    </row>
    <row r="21" spans="1:4" x14ac:dyDescent="0.3">
      <c r="A21" t="s">
        <v>109</v>
      </c>
      <c r="B21" t="s">
        <v>108</v>
      </c>
      <c r="C21" s="7">
        <v>46411</v>
      </c>
      <c r="D21" s="10">
        <f>C21*Bonus_Rate_2014</f>
        <v>1160.7752873745001</v>
      </c>
    </row>
    <row r="22" spans="1:4" x14ac:dyDescent="0.3">
      <c r="A22" s="3" t="s">
        <v>40</v>
      </c>
      <c r="B22" t="s">
        <v>41</v>
      </c>
      <c r="C22" s="7">
        <v>63396</v>
      </c>
      <c r="D22" s="10">
        <f>C22*Bonus_Rate_2014</f>
        <v>1585.583377182</v>
      </c>
    </row>
    <row r="23" spans="1:4" x14ac:dyDescent="0.3">
      <c r="A23" s="3" t="s">
        <v>127</v>
      </c>
      <c r="B23" t="s">
        <v>128</v>
      </c>
      <c r="C23" s="7">
        <v>25362</v>
      </c>
      <c r="D23" s="10">
        <f>C23*Bonus_Rate_2014</f>
        <v>634.323389679</v>
      </c>
    </row>
    <row r="24" spans="1:4" x14ac:dyDescent="0.3">
      <c r="A24" t="s">
        <v>54</v>
      </c>
      <c r="B24" t="s">
        <v>53</v>
      </c>
      <c r="C24" s="7">
        <v>69910</v>
      </c>
      <c r="D24" s="10">
        <f>C24*Bonus_Rate_2014</f>
        <v>1748.503594845</v>
      </c>
    </row>
    <row r="25" spans="1:4" x14ac:dyDescent="0.3">
      <c r="A25" t="s">
        <v>144</v>
      </c>
      <c r="B25" t="s">
        <v>5</v>
      </c>
      <c r="C25" s="7">
        <v>42569</v>
      </c>
      <c r="D25" s="10">
        <f>C25*Bonus_Rate_2014</f>
        <v>1064.6838725355001</v>
      </c>
    </row>
    <row r="26" spans="1:4" x14ac:dyDescent="0.3">
      <c r="A26" t="s">
        <v>93</v>
      </c>
      <c r="B26" t="s">
        <v>92</v>
      </c>
      <c r="C26" s="7">
        <v>78593</v>
      </c>
      <c r="D26" s="10">
        <f>C26*Bonus_Rate_2014</f>
        <v>1965.6721932435</v>
      </c>
    </row>
    <row r="27" spans="1:4" x14ac:dyDescent="0.3">
      <c r="A27" t="s">
        <v>73</v>
      </c>
      <c r="B27" t="s">
        <v>72</v>
      </c>
      <c r="C27" s="7">
        <v>56067</v>
      </c>
      <c r="D27" s="10">
        <f>C27*Bonus_Rate_2014</f>
        <v>1402.2793742265001</v>
      </c>
    </row>
    <row r="28" spans="1:4" x14ac:dyDescent="0.3">
      <c r="A28" t="s">
        <v>11</v>
      </c>
      <c r="B28" t="s">
        <v>10</v>
      </c>
      <c r="C28" s="7">
        <v>19284</v>
      </c>
      <c r="D28" s="10">
        <f>C28*Bonus_Rate_2014</f>
        <v>482.30787187800001</v>
      </c>
    </row>
    <row r="29" spans="1:4" x14ac:dyDescent="0.3">
      <c r="A29" t="s">
        <v>147</v>
      </c>
      <c r="B29" t="s">
        <v>34</v>
      </c>
      <c r="C29" s="7">
        <v>145230</v>
      </c>
      <c r="D29" s="10">
        <f>C29*Bonus_Rate_2014</f>
        <v>3632.3155067849998</v>
      </c>
    </row>
    <row r="30" spans="1:4" x14ac:dyDescent="0.3">
      <c r="A30" t="s">
        <v>9</v>
      </c>
      <c r="B30" s="3" t="s">
        <v>8</v>
      </c>
      <c r="C30" s="7">
        <v>59695</v>
      </c>
      <c r="D30" s="10">
        <f>C30*Bonus_Rate_2014</f>
        <v>1493.0184822525</v>
      </c>
    </row>
    <row r="31" spans="1:4" x14ac:dyDescent="0.3">
      <c r="A31" t="s">
        <v>47</v>
      </c>
      <c r="B31" t="s">
        <v>46</v>
      </c>
      <c r="C31" s="7">
        <v>90538</v>
      </c>
      <c r="D31" s="10">
        <f>C31*Bonus_Rate_2014</f>
        <v>2264.425954371</v>
      </c>
    </row>
    <row r="32" spans="1:4" x14ac:dyDescent="0.3">
      <c r="A32" t="s">
        <v>67</v>
      </c>
      <c r="B32" t="s">
        <v>66</v>
      </c>
      <c r="C32" s="7">
        <v>217565</v>
      </c>
      <c r="D32" s="10">
        <f>C32*Bonus_Rate_2014</f>
        <v>5441.4702419175001</v>
      </c>
    </row>
    <row r="33" spans="1:4" x14ac:dyDescent="0.3">
      <c r="A33" t="s">
        <v>103</v>
      </c>
      <c r="B33" t="s">
        <v>102</v>
      </c>
      <c r="C33" s="7">
        <v>107272</v>
      </c>
      <c r="D33" s="10">
        <f>C33*Bonus_Rate_2014</f>
        <v>2682.9563385239999</v>
      </c>
    </row>
    <row r="34" spans="1:4" x14ac:dyDescent="0.3">
      <c r="A34" t="s">
        <v>7</v>
      </c>
      <c r="B34" s="3" t="s">
        <v>6</v>
      </c>
      <c r="C34" s="7">
        <v>25771</v>
      </c>
      <c r="D34" s="10">
        <f>C34*Bonus_Rate_2014</f>
        <v>644.55279849450005</v>
      </c>
    </row>
    <row r="35" spans="1:4" x14ac:dyDescent="0.3">
      <c r="A35" t="s">
        <v>50</v>
      </c>
      <c r="B35" t="s">
        <v>49</v>
      </c>
      <c r="C35" s="7">
        <v>50110</v>
      </c>
      <c r="D35" s="10">
        <f>C35*Bonus_Rate_2014</f>
        <v>1253.2901607450001</v>
      </c>
    </row>
    <row r="36" spans="1:4" x14ac:dyDescent="0.3">
      <c r="A36" t="s">
        <v>133</v>
      </c>
      <c r="B36" t="s">
        <v>128</v>
      </c>
      <c r="C36" s="7">
        <v>98523</v>
      </c>
      <c r="D36" s="10">
        <f>C36*Bonus_Rate_2014</f>
        <v>2464.1370286785</v>
      </c>
    </row>
    <row r="37" spans="1:4" x14ac:dyDescent="0.3">
      <c r="A37" t="s">
        <v>82</v>
      </c>
      <c r="B37" t="s">
        <v>81</v>
      </c>
      <c r="C37" s="7">
        <v>74661</v>
      </c>
      <c r="D37" s="10">
        <f>C37*Bonus_Rate_2014</f>
        <v>1867.3298082495</v>
      </c>
    </row>
    <row r="38" spans="1:4" x14ac:dyDescent="0.3">
      <c r="A38" t="s">
        <v>5</v>
      </c>
      <c r="B38" t="s">
        <v>4</v>
      </c>
      <c r="C38" s="7">
        <v>79975</v>
      </c>
      <c r="D38" s="10">
        <f>C38*Bonus_Rate_2014</f>
        <v>2000.2370905125001</v>
      </c>
    </row>
    <row r="39" spans="1:4" x14ac:dyDescent="0.3">
      <c r="A39" t="s">
        <v>89</v>
      </c>
      <c r="B39" t="s">
        <v>88</v>
      </c>
      <c r="C39" s="7">
        <v>94990</v>
      </c>
      <c r="D39" s="10">
        <f>C39*Bonus_Rate_2014</f>
        <v>2375.7739447049998</v>
      </c>
    </row>
    <row r="40" spans="1:4" x14ac:dyDescent="0.3">
      <c r="A40" t="s">
        <v>26</v>
      </c>
      <c r="B40" t="s">
        <v>25</v>
      </c>
      <c r="C40" s="7">
        <v>93731</v>
      </c>
      <c r="D40" s="10">
        <f>C40*Bonus_Rate_2014</f>
        <v>2344.2853733144998</v>
      </c>
    </row>
    <row r="41" spans="1:4" x14ac:dyDescent="0.3">
      <c r="A41" t="s">
        <v>26</v>
      </c>
      <c r="B41" t="s">
        <v>35</v>
      </c>
      <c r="C41" s="7">
        <v>75652</v>
      </c>
      <c r="D41" s="10">
        <f>C41*Bonus_Rate_2014</f>
        <v>1892.1154907340001</v>
      </c>
    </row>
    <row r="42" spans="1:4" x14ac:dyDescent="0.3">
      <c r="A42" t="s">
        <v>26</v>
      </c>
      <c r="B42" t="s">
        <v>5</v>
      </c>
      <c r="C42" s="7">
        <v>57136</v>
      </c>
      <c r="D42" s="10">
        <f>C42*Bonus_Rate_2014</f>
        <v>1429.015897512</v>
      </c>
    </row>
    <row r="43" spans="1:4" x14ac:dyDescent="0.3">
      <c r="A43" t="s">
        <v>32</v>
      </c>
      <c r="B43" s="3" t="s">
        <v>31</v>
      </c>
      <c r="C43" s="7">
        <v>61889</v>
      </c>
      <c r="D43" s="10">
        <f>C43*Bonus_Rate_2014</f>
        <v>1547.8921324754999</v>
      </c>
    </row>
    <row r="44" spans="1:4" x14ac:dyDescent="0.3">
      <c r="A44" t="s">
        <v>69</v>
      </c>
      <c r="B44" t="s">
        <v>68</v>
      </c>
      <c r="C44" s="7">
        <v>63886</v>
      </c>
      <c r="D44" s="10">
        <f>C44*Bonus_Rate_2014</f>
        <v>1597.8386591369999</v>
      </c>
    </row>
    <row r="45" spans="1:4" x14ac:dyDescent="0.3">
      <c r="A45" t="s">
        <v>75</v>
      </c>
      <c r="B45" t="s">
        <v>74</v>
      </c>
      <c r="C45" s="7">
        <v>217496</v>
      </c>
      <c r="D45" s="10">
        <f>C45*Bonus_Rate_2014</f>
        <v>5439.7444981320004</v>
      </c>
    </row>
    <row r="46" spans="1:4" x14ac:dyDescent="0.3">
      <c r="A46" t="s">
        <v>139</v>
      </c>
      <c r="B46" t="s">
        <v>124</v>
      </c>
      <c r="C46" s="7">
        <v>1523698</v>
      </c>
      <c r="D46" s="10">
        <f>C46*Bonus_Rate_2014</f>
        <v>38108.874702590998</v>
      </c>
    </row>
    <row r="47" spans="1:4" x14ac:dyDescent="0.3">
      <c r="A47" t="s">
        <v>28</v>
      </c>
      <c r="B47" s="3" t="s">
        <v>27</v>
      </c>
      <c r="C47" s="7">
        <v>72350</v>
      </c>
      <c r="D47" s="10">
        <f>C47*Bonus_Rate_2014</f>
        <v>1809.5298968249999</v>
      </c>
    </row>
    <row r="48" spans="1:4" x14ac:dyDescent="0.3">
      <c r="A48" t="s">
        <v>87</v>
      </c>
      <c r="B48" t="s">
        <v>86</v>
      </c>
      <c r="C48" s="7">
        <v>214523</v>
      </c>
      <c r="D48" s="10">
        <f>C48*Bonus_Rate_2014</f>
        <v>5365.3874506784996</v>
      </c>
    </row>
    <row r="49" spans="1:4" x14ac:dyDescent="0.3">
      <c r="A49" t="s">
        <v>80</v>
      </c>
      <c r="B49" t="s">
        <v>79</v>
      </c>
      <c r="C49" s="7">
        <v>52242</v>
      </c>
      <c r="D49" s="10">
        <f>C49*Bonus_Rate_2014</f>
        <v>1306.613142639</v>
      </c>
    </row>
    <row r="50" spans="1:4" x14ac:dyDescent="0.3">
      <c r="A50" t="s">
        <v>136</v>
      </c>
      <c r="B50" t="s">
        <v>137</v>
      </c>
      <c r="C50" s="7">
        <v>125632</v>
      </c>
      <c r="D50" s="10">
        <f>C50*Bonus_Rate_2014</f>
        <v>3142.1542501439999</v>
      </c>
    </row>
    <row r="51" spans="1:4" x14ac:dyDescent="0.3">
      <c r="A51" t="s">
        <v>56</v>
      </c>
      <c r="B51" t="s">
        <v>55</v>
      </c>
      <c r="C51" s="7">
        <v>99656</v>
      </c>
      <c r="D51" s="10">
        <f>C51*Bonus_Rate_2014</f>
        <v>2492.474241852</v>
      </c>
    </row>
    <row r="52" spans="1:4" x14ac:dyDescent="0.3">
      <c r="A52" t="s">
        <v>21</v>
      </c>
      <c r="B52" t="s">
        <v>20</v>
      </c>
      <c r="C52" s="7">
        <v>72976</v>
      </c>
      <c r="D52" s="10">
        <f>C52*Bonus_Rate_2014</f>
        <v>1825.1866447919999</v>
      </c>
    </row>
    <row r="53" spans="1:4" x14ac:dyDescent="0.3">
      <c r="A53" t="s">
        <v>106</v>
      </c>
      <c r="B53" t="s">
        <v>105</v>
      </c>
      <c r="C53" s="7">
        <v>36253</v>
      </c>
      <c r="D53" s="10">
        <f>C53*Bonus_Rate_2014</f>
        <v>906.71578921349999</v>
      </c>
    </row>
    <row r="54" spans="1:4" x14ac:dyDescent="0.3">
      <c r="A54" t="s">
        <v>142</v>
      </c>
      <c r="B54" t="s">
        <v>143</v>
      </c>
      <c r="C54" s="7">
        <v>85213</v>
      </c>
      <c r="D54" s="10">
        <f>C54*Bonus_Rate_2014</f>
        <v>2131.2435535334998</v>
      </c>
    </row>
    <row r="55" spans="1:4" x14ac:dyDescent="0.3">
      <c r="A55" t="s">
        <v>91</v>
      </c>
      <c r="B55" t="s">
        <v>90</v>
      </c>
      <c r="C55" s="7">
        <v>76384</v>
      </c>
      <c r="D55" s="10">
        <f>C55*Bonus_Rate_2014</f>
        <v>1910.423381328</v>
      </c>
    </row>
    <row r="56" spans="1:4" x14ac:dyDescent="0.3">
      <c r="A56" t="s">
        <v>116</v>
      </c>
      <c r="B56" t="s">
        <v>115</v>
      </c>
      <c r="C56" s="7">
        <v>13633</v>
      </c>
      <c r="D56" s="10">
        <f>C56*Bonus_Rate_2014</f>
        <v>340.97195692349999</v>
      </c>
    </row>
    <row r="57" spans="1:4" x14ac:dyDescent="0.3">
      <c r="A57" t="s">
        <v>104</v>
      </c>
      <c r="B57" t="s">
        <v>5</v>
      </c>
      <c r="C57" s="7">
        <v>44802</v>
      </c>
      <c r="D57" s="10">
        <f>C57*Bonus_Rate_2014</f>
        <v>1120.5329431590001</v>
      </c>
    </row>
    <row r="58" spans="1:4" x14ac:dyDescent="0.3">
      <c r="A58" t="s">
        <v>99</v>
      </c>
      <c r="B58" t="s">
        <v>98</v>
      </c>
      <c r="C58" s="7">
        <v>94495</v>
      </c>
      <c r="D58" s="10">
        <f>C58*Bonus_Rate_2014</f>
        <v>2363.3936088525002</v>
      </c>
    </row>
    <row r="59" spans="1:4" x14ac:dyDescent="0.3">
      <c r="A59" t="s">
        <v>112</v>
      </c>
      <c r="B59" t="s">
        <v>111</v>
      </c>
      <c r="C59" s="7">
        <v>52836</v>
      </c>
      <c r="D59" s="10">
        <f>C59*Bonus_Rate_2014</f>
        <v>1321.469545662</v>
      </c>
    </row>
    <row r="60" spans="1:4" x14ac:dyDescent="0.3">
      <c r="A60" t="s">
        <v>96</v>
      </c>
      <c r="B60" t="s">
        <v>97</v>
      </c>
      <c r="C60" s="7">
        <v>219133</v>
      </c>
      <c r="D60" s="10">
        <f>C60*Bonus_Rate_2014</f>
        <v>5480.6871441735002</v>
      </c>
    </row>
    <row r="61" spans="1:4" x14ac:dyDescent="0.3">
      <c r="A61" t="s">
        <v>94</v>
      </c>
      <c r="B61" t="s">
        <v>95</v>
      </c>
      <c r="C61" s="7">
        <v>79602</v>
      </c>
      <c r="D61" s="10">
        <f>C61*Bonus_Rate_2014</f>
        <v>1990.908069759</v>
      </c>
    </row>
    <row r="62" spans="1:4" x14ac:dyDescent="0.3">
      <c r="A62" t="s">
        <v>129</v>
      </c>
      <c r="B62" t="s">
        <v>130</v>
      </c>
      <c r="C62" s="7">
        <v>55594</v>
      </c>
      <c r="D62" s="10">
        <f>C62*Bonus_Rate_2014</f>
        <v>1390.4492755230001</v>
      </c>
    </row>
    <row r="63" spans="1:4" x14ac:dyDescent="0.3">
      <c r="A63" t="s">
        <v>145</v>
      </c>
      <c r="B63" t="s">
        <v>146</v>
      </c>
      <c r="C63" s="7">
        <v>89423</v>
      </c>
      <c r="D63" s="10">
        <f>C63*Bonus_Rate_2014</f>
        <v>2236.5389352285001</v>
      </c>
    </row>
    <row r="64" spans="1:4" x14ac:dyDescent="0.3">
      <c r="A64" t="s">
        <v>48</v>
      </c>
      <c r="B64" t="s">
        <v>34</v>
      </c>
      <c r="C64" s="7">
        <v>76415</v>
      </c>
      <c r="D64" s="10">
        <f>C64*Bonus_Rate_2014</f>
        <v>1911.1987154925</v>
      </c>
    </row>
    <row r="65" spans="1:4" x14ac:dyDescent="0.3">
      <c r="A65" t="s">
        <v>114</v>
      </c>
      <c r="B65" t="s">
        <v>113</v>
      </c>
      <c r="C65" s="7">
        <v>70329</v>
      </c>
      <c r="D65" s="10">
        <f>C65*Bonus_Rate_2014</f>
        <v>1758.9831114555</v>
      </c>
    </row>
    <row r="66" spans="1:4" x14ac:dyDescent="0.3">
      <c r="A66" t="s">
        <v>140</v>
      </c>
      <c r="B66" t="s">
        <v>141</v>
      </c>
      <c r="C66" s="7">
        <v>45521</v>
      </c>
      <c r="D66" s="10">
        <f>C66*Bonus_Rate_2014</f>
        <v>1138.5156936195001</v>
      </c>
    </row>
    <row r="67" spans="1:4" x14ac:dyDescent="0.3">
      <c r="A67" t="s">
        <v>57</v>
      </c>
      <c r="B67" t="s">
        <v>44</v>
      </c>
      <c r="C67" s="7">
        <v>69734</v>
      </c>
      <c r="D67" s="10">
        <f>C67*Bonus_Rate_2014</f>
        <v>1744.101697653</v>
      </c>
    </row>
    <row r="68" spans="1:4" x14ac:dyDescent="0.3">
      <c r="A68" t="s">
        <v>43</v>
      </c>
      <c r="B68" s="3" t="s">
        <v>42</v>
      </c>
      <c r="C68" s="7">
        <v>96995</v>
      </c>
      <c r="D68" s="10">
        <f>C68*Bonus_Rate_2014</f>
        <v>2425.9205576025001</v>
      </c>
    </row>
    <row r="69" spans="1:4" x14ac:dyDescent="0.3">
      <c r="A69" t="s">
        <v>85</v>
      </c>
      <c r="B69" t="s">
        <v>64</v>
      </c>
      <c r="C69" s="7">
        <v>10704</v>
      </c>
      <c r="D69" s="10">
        <f>C69*Bonus_Rate_2014</f>
        <v>267.71538376799998</v>
      </c>
    </row>
    <row r="70" spans="1:4" x14ac:dyDescent="0.3">
      <c r="A70" t="s">
        <v>17</v>
      </c>
      <c r="B70" t="s">
        <v>34</v>
      </c>
      <c r="C70" s="7">
        <v>55741</v>
      </c>
      <c r="D70" s="10">
        <f>C70*Bonus_Rate_2014</f>
        <v>1394.1258601095001</v>
      </c>
    </row>
    <row r="71" spans="1:4" x14ac:dyDescent="0.3">
      <c r="A71" t="s">
        <v>17</v>
      </c>
      <c r="B71" s="3" t="s">
        <v>16</v>
      </c>
      <c r="C71" s="7">
        <v>105970</v>
      </c>
      <c r="D71" s="10">
        <f>C71*Bonus_Rate_2014</f>
        <v>2650.3923036149999</v>
      </c>
    </row>
    <row r="72" spans="1:4" x14ac:dyDescent="0.3">
      <c r="A72" t="s">
        <v>39</v>
      </c>
      <c r="B72" t="s">
        <v>38</v>
      </c>
      <c r="C72" s="7">
        <v>211153</v>
      </c>
      <c r="D72" s="10">
        <f>C72*Bonus_Rate_2014</f>
        <v>5281.1011237635003</v>
      </c>
    </row>
    <row r="73" spans="1:4" x14ac:dyDescent="0.3">
      <c r="A73" t="s">
        <v>76</v>
      </c>
      <c r="B73" t="s">
        <v>66</v>
      </c>
      <c r="C73" s="7">
        <v>94361</v>
      </c>
      <c r="D73" s="10">
        <f>C73*Bonus_Rate_2014</f>
        <v>2360.0421643995001</v>
      </c>
    </row>
    <row r="74" spans="1:4" x14ac:dyDescent="0.3">
      <c r="A74" t="s">
        <v>15</v>
      </c>
      <c r="B74" s="3" t="s">
        <v>14</v>
      </c>
      <c r="C74" s="7">
        <v>256214</v>
      </c>
      <c r="D74" s="10">
        <f>C74*Bonus_Rate_2014</f>
        <v>6408.1118588130003</v>
      </c>
    </row>
    <row r="75" spans="1:4" x14ac:dyDescent="0.3">
      <c r="A75" t="s">
        <v>84</v>
      </c>
      <c r="B75" t="s">
        <v>83</v>
      </c>
      <c r="C75" s="7">
        <v>38206</v>
      </c>
      <c r="D75" s="10">
        <f>C75*Bonus_Rate_2014</f>
        <v>955.561841577</v>
      </c>
    </row>
    <row r="76" spans="1:4" x14ac:dyDescent="0.3">
      <c r="A76" t="s">
        <v>34</v>
      </c>
      <c r="B76" s="3" t="s">
        <v>33</v>
      </c>
      <c r="C76" s="7">
        <v>51062</v>
      </c>
      <c r="D76" s="10">
        <f>C76*Bonus_Rate_2014</f>
        <v>1277.1004228290001</v>
      </c>
    </row>
    <row r="77" spans="1:4" x14ac:dyDescent="0.3">
      <c r="A77" t="s">
        <v>134</v>
      </c>
      <c r="B77" s="3" t="s">
        <v>135</v>
      </c>
      <c r="C77" s="7">
        <v>85471</v>
      </c>
      <c r="D77" s="10">
        <f>C77*Bonus_Rate_2014</f>
        <v>2137.6963346445</v>
      </c>
    </row>
    <row r="78" spans="1:4" x14ac:dyDescent="0.3">
      <c r="A78" t="s">
        <v>24</v>
      </c>
      <c r="B78" t="s">
        <v>23</v>
      </c>
      <c r="C78" s="7">
        <v>60986</v>
      </c>
      <c r="D78" s="10">
        <f>C78*Bonus_Rate_2014</f>
        <v>1525.3073985870001</v>
      </c>
    </row>
    <row r="79" spans="1:4" x14ac:dyDescent="0.3">
      <c r="A79" t="s">
        <v>52</v>
      </c>
      <c r="B79" t="s">
        <v>51</v>
      </c>
      <c r="C79" s="7">
        <v>77609</v>
      </c>
      <c r="D79" s="10">
        <f>C79*Bonus_Rate_2014</f>
        <v>1941.0615862155</v>
      </c>
    </row>
    <row r="80" spans="1:4" x14ac:dyDescent="0.3">
      <c r="A80" t="s">
        <v>131</v>
      </c>
      <c r="B80" t="s">
        <v>132</v>
      </c>
      <c r="C80" s="7">
        <v>99631</v>
      </c>
      <c r="D80" s="10">
        <f>C80*Bonus_Rate_2014</f>
        <v>2491.8489723644998</v>
      </c>
    </row>
    <row r="81" spans="1:4" x14ac:dyDescent="0.3">
      <c r="A81" t="s">
        <v>30</v>
      </c>
      <c r="B81" s="3" t="s">
        <v>29</v>
      </c>
      <c r="C81" s="7">
        <v>100260</v>
      </c>
      <c r="D81" s="10">
        <f>C81*Bonus_Rate_2014</f>
        <v>2507.58075267</v>
      </c>
    </row>
    <row r="82" spans="1:4" x14ac:dyDescent="0.3">
      <c r="A82" t="s">
        <v>13</v>
      </c>
      <c r="B82" s="3" t="s">
        <v>12</v>
      </c>
      <c r="C82" s="7">
        <v>68223</v>
      </c>
      <c r="D82" s="10">
        <f>C82*Bonus_Rate_2014</f>
        <v>1706.3104098285</v>
      </c>
    </row>
    <row r="83" spans="1:4" x14ac:dyDescent="0.3">
      <c r="A83" t="s">
        <v>78</v>
      </c>
      <c r="B83" t="s">
        <v>77</v>
      </c>
      <c r="C83" s="7">
        <v>37303</v>
      </c>
      <c r="D83" s="10">
        <f>C83*Bonus_Rate_2014</f>
        <v>932.97710768850004</v>
      </c>
    </row>
    <row r="84" spans="1:4" x14ac:dyDescent="0.3">
      <c r="C84" s="8"/>
    </row>
    <row r="85" spans="1:4" x14ac:dyDescent="0.3">
      <c r="B85" s="9" t="s">
        <v>119</v>
      </c>
      <c r="C85" s="7">
        <f>SUM(Sales2014)</f>
        <v>8024385</v>
      </c>
    </row>
    <row r="86" spans="1:4" x14ac:dyDescent="0.3">
      <c r="B86" s="9" t="s">
        <v>120</v>
      </c>
      <c r="C86" s="7">
        <f>AVERAGE(Sales2014)</f>
        <v>101574.49367088608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workbookViewId="0">
      <selection activeCell="D5" sqref="D5:D81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76548</v>
      </c>
      <c r="D5" s="10">
        <f>C5*Bonus_Rate_2013</f>
        <v>1797.6761964</v>
      </c>
    </row>
    <row r="6" spans="1:4" x14ac:dyDescent="0.3">
      <c r="A6" t="s">
        <v>37</v>
      </c>
      <c r="B6" t="s">
        <v>36</v>
      </c>
      <c r="C6" s="7">
        <v>36680</v>
      </c>
      <c r="D6" s="10">
        <f>C6*Bonus_Rate_2013</f>
        <v>861.40412400000002</v>
      </c>
    </row>
    <row r="7" spans="1:4" x14ac:dyDescent="0.3">
      <c r="A7" t="s">
        <v>59</v>
      </c>
      <c r="B7" t="s">
        <v>58</v>
      </c>
      <c r="C7" s="7">
        <v>19480</v>
      </c>
      <c r="D7" s="10">
        <f>C7*Bonus_Rate_2013</f>
        <v>457.47416399999997</v>
      </c>
    </row>
    <row r="8" spans="1:4" x14ac:dyDescent="0.3">
      <c r="A8" t="s">
        <v>61</v>
      </c>
      <c r="B8" t="s">
        <v>60</v>
      </c>
      <c r="C8" s="7">
        <v>83736</v>
      </c>
      <c r="D8" s="10">
        <f>C8*Bonus_Rate_2013</f>
        <v>1966.4813448</v>
      </c>
    </row>
    <row r="9" spans="1:4" x14ac:dyDescent="0.3">
      <c r="A9" t="s">
        <v>63</v>
      </c>
      <c r="B9" t="s">
        <v>62</v>
      </c>
      <c r="C9" s="7">
        <v>84598</v>
      </c>
      <c r="D9" s="10">
        <f>C9*Bonus_Rate_2013</f>
        <v>1986.7248113999999</v>
      </c>
    </row>
    <row r="10" spans="1:4" x14ac:dyDescent="0.3">
      <c r="A10" t="s">
        <v>125</v>
      </c>
      <c r="B10" t="s">
        <v>126</v>
      </c>
      <c r="C10" s="7">
        <v>90025</v>
      </c>
      <c r="D10" s="10">
        <f>C10*Bonus_Rate_2013</f>
        <v>2114.1741075</v>
      </c>
    </row>
    <row r="11" spans="1:4" x14ac:dyDescent="0.3">
      <c r="A11" t="s">
        <v>19</v>
      </c>
      <c r="B11" t="s">
        <v>18</v>
      </c>
      <c r="C11" s="7">
        <v>42435</v>
      </c>
      <c r="D11" s="10">
        <f>C11*Bonus_Rate_2013</f>
        <v>996.55627049999998</v>
      </c>
    </row>
    <row r="12" spans="1:4" x14ac:dyDescent="0.3">
      <c r="A12" t="s">
        <v>19</v>
      </c>
      <c r="B12" t="s">
        <v>110</v>
      </c>
      <c r="C12" s="7">
        <v>92718</v>
      </c>
      <c r="D12" s="10">
        <f>C12*Bonus_Rate_2013</f>
        <v>2177.4173274</v>
      </c>
    </row>
    <row r="13" spans="1:4" x14ac:dyDescent="0.3">
      <c r="A13" t="s">
        <v>19</v>
      </c>
      <c r="B13" s="3" t="s">
        <v>22</v>
      </c>
      <c r="C13" s="7">
        <v>115257</v>
      </c>
      <c r="D13" s="10">
        <f>C13*Bonus_Rate_2013</f>
        <v>2706.7299650999998</v>
      </c>
    </row>
    <row r="14" spans="1:4" x14ac:dyDescent="0.3">
      <c r="A14" t="s">
        <v>65</v>
      </c>
      <c r="B14" t="s">
        <v>64</v>
      </c>
      <c r="C14" s="7">
        <v>44182</v>
      </c>
      <c r="D14" s="10">
        <f>C14*Bonus_Rate_2013</f>
        <v>1037.5833425999999</v>
      </c>
    </row>
    <row r="15" spans="1:4" x14ac:dyDescent="0.3">
      <c r="A15" t="s">
        <v>101</v>
      </c>
      <c r="B15" s="3" t="s">
        <v>100</v>
      </c>
      <c r="C15" s="7">
        <v>32250</v>
      </c>
      <c r="D15" s="10">
        <f>C15*Bonus_Rate_2013</f>
        <v>757.36867499999994</v>
      </c>
    </row>
    <row r="16" spans="1:4" x14ac:dyDescent="0.3">
      <c r="A16" t="s">
        <v>138</v>
      </c>
      <c r="B16" s="3" t="s">
        <v>113</v>
      </c>
      <c r="C16" s="7">
        <v>84136</v>
      </c>
      <c r="D16" s="10">
        <f>C16*Bonus_Rate_2013</f>
        <v>1975.8750648</v>
      </c>
    </row>
    <row r="17" spans="1:4" x14ac:dyDescent="0.3">
      <c r="A17" t="s">
        <v>121</v>
      </c>
      <c r="B17" s="3" t="s">
        <v>122</v>
      </c>
      <c r="C17" s="7">
        <v>68995</v>
      </c>
      <c r="D17" s="10">
        <f>C17*Bonus_Rate_2013</f>
        <v>1620.2992784999999</v>
      </c>
    </row>
    <row r="18" spans="1:4" x14ac:dyDescent="0.3">
      <c r="A18" t="s">
        <v>123</v>
      </c>
      <c r="B18" s="3" t="s">
        <v>124</v>
      </c>
      <c r="C18" s="7">
        <v>75550</v>
      </c>
      <c r="D18" s="10">
        <f>C18*Bonus_Rate_2013</f>
        <v>1774.238865</v>
      </c>
    </row>
    <row r="19" spans="1:4" x14ac:dyDescent="0.3">
      <c r="A19" t="s">
        <v>71</v>
      </c>
      <c r="B19" t="s">
        <v>70</v>
      </c>
      <c r="C19" s="7">
        <v>68296</v>
      </c>
      <c r="D19" s="10">
        <f>C19*Bonus_Rate_2013</f>
        <v>1603.8837527999999</v>
      </c>
    </row>
    <row r="20" spans="1:4" x14ac:dyDescent="0.3">
      <c r="A20" t="s">
        <v>45</v>
      </c>
      <c r="B20" s="3" t="s">
        <v>44</v>
      </c>
      <c r="C20" s="7">
        <v>34183</v>
      </c>
      <c r="D20" s="10">
        <f>C20*Bonus_Rate_2013</f>
        <v>802.76382690000003</v>
      </c>
    </row>
    <row r="21" spans="1:4" x14ac:dyDescent="0.3">
      <c r="A21" t="s">
        <v>109</v>
      </c>
      <c r="B21" t="s">
        <v>108</v>
      </c>
      <c r="C21" s="7">
        <v>63278</v>
      </c>
      <c r="D21" s="10">
        <f>C21*Bonus_Rate_2013</f>
        <v>1486.0395354</v>
      </c>
    </row>
    <row r="22" spans="1:4" x14ac:dyDescent="0.3">
      <c r="A22" s="3" t="s">
        <v>40</v>
      </c>
      <c r="B22" t="s">
        <v>41</v>
      </c>
      <c r="C22" s="7">
        <v>35946</v>
      </c>
      <c r="D22" s="10">
        <f>C22*Bonus_Rate_2013</f>
        <v>844.16664779999996</v>
      </c>
    </row>
    <row r="23" spans="1:4" x14ac:dyDescent="0.3">
      <c r="A23" s="3" t="s">
        <v>127</v>
      </c>
      <c r="B23" t="s">
        <v>128</v>
      </c>
      <c r="C23" s="7">
        <v>25362</v>
      </c>
      <c r="D23" s="10">
        <f>C23*Bonus_Rate_2013</f>
        <v>595.60881659999995</v>
      </c>
    </row>
    <row r="24" spans="1:4" x14ac:dyDescent="0.3">
      <c r="A24" t="s">
        <v>54</v>
      </c>
      <c r="B24" t="s">
        <v>53</v>
      </c>
      <c r="C24" s="7">
        <v>82604</v>
      </c>
      <c r="D24" s="10">
        <f>C24*Bonus_Rate_2013</f>
        <v>1939.8971171999999</v>
      </c>
    </row>
    <row r="25" spans="1:4" x14ac:dyDescent="0.3">
      <c r="A25" t="s">
        <v>144</v>
      </c>
      <c r="B25" t="s">
        <v>5</v>
      </c>
      <c r="C25" s="7">
        <v>42569</v>
      </c>
      <c r="D25" s="10">
        <f>C25*Bonus_Rate_2013</f>
        <v>999.7031667</v>
      </c>
    </row>
    <row r="26" spans="1:4" x14ac:dyDescent="0.3">
      <c r="A26" t="s">
        <v>93</v>
      </c>
      <c r="B26" t="s">
        <v>92</v>
      </c>
      <c r="C26" s="7">
        <v>38250</v>
      </c>
      <c r="D26" s="10">
        <f>C26*Bonus_Rate_2013</f>
        <v>898.27447499999994</v>
      </c>
    </row>
    <row r="27" spans="1:4" x14ac:dyDescent="0.3">
      <c r="A27" t="s">
        <v>73</v>
      </c>
      <c r="B27" t="s">
        <v>72</v>
      </c>
      <c r="C27" s="7">
        <v>67406</v>
      </c>
      <c r="D27" s="10">
        <f>C27*Bonus_Rate_2013</f>
        <v>1582.9827258</v>
      </c>
    </row>
    <row r="28" spans="1:4" x14ac:dyDescent="0.3">
      <c r="A28" t="s">
        <v>11</v>
      </c>
      <c r="B28" t="s">
        <v>10</v>
      </c>
      <c r="C28" s="7">
        <v>23316</v>
      </c>
      <c r="D28" s="10">
        <f>C28*Bonus_Rate_2013</f>
        <v>547.55993879999994</v>
      </c>
    </row>
    <row r="29" spans="1:4" x14ac:dyDescent="0.3">
      <c r="A29" t="s">
        <v>9</v>
      </c>
      <c r="B29" s="3" t="s">
        <v>8</v>
      </c>
      <c r="C29" s="7">
        <v>69361</v>
      </c>
      <c r="D29" s="10">
        <f>C29*Bonus_Rate_2013</f>
        <v>1628.8945323</v>
      </c>
    </row>
    <row r="30" spans="1:4" x14ac:dyDescent="0.3">
      <c r="A30" t="s">
        <v>47</v>
      </c>
      <c r="B30" t="s">
        <v>46</v>
      </c>
      <c r="C30" s="7">
        <v>60332</v>
      </c>
      <c r="D30" s="10">
        <f>C30*Bonus_Rate_2013</f>
        <v>1416.8547876</v>
      </c>
    </row>
    <row r="31" spans="1:4" x14ac:dyDescent="0.3">
      <c r="A31" t="s">
        <v>67</v>
      </c>
      <c r="B31" t="s">
        <v>66</v>
      </c>
      <c r="C31" s="7">
        <v>92292</v>
      </c>
      <c r="D31" s="10">
        <f>C31*Bonus_Rate_2013</f>
        <v>2167.4130156000001</v>
      </c>
    </row>
    <row r="32" spans="1:4" x14ac:dyDescent="0.3">
      <c r="A32" t="s">
        <v>103</v>
      </c>
      <c r="B32" t="s">
        <v>102</v>
      </c>
      <c r="C32" s="7">
        <v>27194</v>
      </c>
      <c r="D32" s="10">
        <f>C32*Bonus_Rate_2013</f>
        <v>638.63205419999997</v>
      </c>
    </row>
    <row r="33" spans="1:4" x14ac:dyDescent="0.3">
      <c r="A33" t="s">
        <v>7</v>
      </c>
      <c r="B33" s="3" t="s">
        <v>6</v>
      </c>
      <c r="C33" s="7">
        <v>122896</v>
      </c>
      <c r="D33" s="10">
        <f>C33*Bonus_Rate_2013</f>
        <v>2886.1265327999999</v>
      </c>
    </row>
    <row r="34" spans="1:4" x14ac:dyDescent="0.3">
      <c r="A34" t="s">
        <v>50</v>
      </c>
      <c r="B34" t="s">
        <v>49</v>
      </c>
      <c r="C34" s="7">
        <v>70212</v>
      </c>
      <c r="D34" s="10">
        <f>C34*Bonus_Rate_2013</f>
        <v>1648.8796715999999</v>
      </c>
    </row>
    <row r="35" spans="1:4" x14ac:dyDescent="0.3">
      <c r="A35" t="s">
        <v>133</v>
      </c>
      <c r="B35" t="s">
        <v>128</v>
      </c>
      <c r="C35" s="7">
        <v>98523</v>
      </c>
      <c r="D35" s="10">
        <f>C35*Bonus_Rate_2013</f>
        <v>2313.7436889000001</v>
      </c>
    </row>
    <row r="36" spans="1:4" x14ac:dyDescent="0.3">
      <c r="A36" t="s">
        <v>82</v>
      </c>
      <c r="B36" t="s">
        <v>81</v>
      </c>
      <c r="C36" s="7">
        <v>95876</v>
      </c>
      <c r="D36" s="10">
        <f>C36*Bonus_Rate_2013</f>
        <v>2251.5807467999998</v>
      </c>
    </row>
    <row r="37" spans="1:4" x14ac:dyDescent="0.3">
      <c r="A37" t="s">
        <v>5</v>
      </c>
      <c r="B37" t="s">
        <v>4</v>
      </c>
      <c r="C37" s="7">
        <v>117684</v>
      </c>
      <c r="D37" s="10">
        <f>C37*Bonus_Rate_2013</f>
        <v>2763.7263612000002</v>
      </c>
    </row>
    <row r="38" spans="1:4" x14ac:dyDescent="0.3">
      <c r="A38" t="s">
        <v>89</v>
      </c>
      <c r="B38" t="s">
        <v>88</v>
      </c>
      <c r="C38" s="7">
        <v>98160</v>
      </c>
      <c r="D38" s="10">
        <f>C38*Bonus_Rate_2013</f>
        <v>2305.2188879999999</v>
      </c>
    </row>
    <row r="39" spans="1:4" x14ac:dyDescent="0.3">
      <c r="A39" t="s">
        <v>26</v>
      </c>
      <c r="B39" t="s">
        <v>25</v>
      </c>
      <c r="C39" s="7">
        <v>112910</v>
      </c>
      <c r="D39" s="10">
        <f>C39*Bonus_Rate_2013</f>
        <v>2651.6123130000001</v>
      </c>
    </row>
    <row r="40" spans="1:4" x14ac:dyDescent="0.3">
      <c r="A40" t="s">
        <v>26</v>
      </c>
      <c r="B40" t="s">
        <v>35</v>
      </c>
      <c r="C40" s="7">
        <v>73870</v>
      </c>
      <c r="D40" s="10">
        <f>C40*Bonus_Rate_2013</f>
        <v>1734.785241</v>
      </c>
    </row>
    <row r="41" spans="1:4" x14ac:dyDescent="0.3">
      <c r="A41" t="s">
        <v>26</v>
      </c>
      <c r="B41" t="s">
        <v>5</v>
      </c>
      <c r="C41" s="7">
        <v>57136</v>
      </c>
      <c r="D41" s="10">
        <f>C41*Bonus_Rate_2013</f>
        <v>1341.7989648</v>
      </c>
    </row>
    <row r="42" spans="1:4" x14ac:dyDescent="0.3">
      <c r="A42" t="s">
        <v>32</v>
      </c>
      <c r="B42" s="3" t="s">
        <v>31</v>
      </c>
      <c r="C42" s="7">
        <v>210250</v>
      </c>
      <c r="D42" s="10">
        <f>C42*Bonus_Rate_2013</f>
        <v>4937.5740749999995</v>
      </c>
    </row>
    <row r="43" spans="1:4" x14ac:dyDescent="0.3">
      <c r="A43" t="s">
        <v>69</v>
      </c>
      <c r="B43" t="s">
        <v>68</v>
      </c>
      <c r="C43" s="7">
        <v>128760</v>
      </c>
      <c r="D43" s="10">
        <f>C43*Bonus_Rate_2013</f>
        <v>3023.8384679999999</v>
      </c>
    </row>
    <row r="44" spans="1:4" x14ac:dyDescent="0.3">
      <c r="A44" t="s">
        <v>75</v>
      </c>
      <c r="B44" t="s">
        <v>74</v>
      </c>
      <c r="C44" s="7">
        <v>99344</v>
      </c>
      <c r="D44" s="10">
        <f>C44*Bonus_Rate_2013</f>
        <v>2333.0242991999999</v>
      </c>
    </row>
    <row r="45" spans="1:4" x14ac:dyDescent="0.3">
      <c r="A45" t="s">
        <v>139</v>
      </c>
      <c r="B45" t="s">
        <v>124</v>
      </c>
      <c r="C45" s="7">
        <v>1523698</v>
      </c>
      <c r="D45" s="10">
        <f>C45*Bonus_Rate_2013</f>
        <v>35782.980941399997</v>
      </c>
    </row>
    <row r="46" spans="1:4" x14ac:dyDescent="0.3">
      <c r="A46" t="s">
        <v>28</v>
      </c>
      <c r="B46" s="3" t="s">
        <v>27</v>
      </c>
      <c r="C46" s="7">
        <v>70593</v>
      </c>
      <c r="D46" s="10">
        <f>C46*Bonus_Rate_2013</f>
        <v>1657.8271898999999</v>
      </c>
    </row>
    <row r="47" spans="1:4" x14ac:dyDescent="0.3">
      <c r="A47" t="s">
        <v>87</v>
      </c>
      <c r="B47" t="s">
        <v>86</v>
      </c>
      <c r="C47" s="7">
        <v>54866</v>
      </c>
      <c r="D47" s="10">
        <f>C47*Bonus_Rate_2013</f>
        <v>1288.4896037999999</v>
      </c>
    </row>
    <row r="48" spans="1:4" x14ac:dyDescent="0.3">
      <c r="A48" t="s">
        <v>80</v>
      </c>
      <c r="B48" t="s">
        <v>79</v>
      </c>
      <c r="C48" s="7">
        <v>83489</v>
      </c>
      <c r="D48" s="10">
        <f>C48*Bonus_Rate_2013</f>
        <v>1960.6807226999999</v>
      </c>
    </row>
    <row r="49" spans="1:4" x14ac:dyDescent="0.3">
      <c r="A49" t="s">
        <v>136</v>
      </c>
      <c r="B49" t="s">
        <v>137</v>
      </c>
      <c r="C49" s="7">
        <v>125632</v>
      </c>
      <c r="D49" s="10">
        <f>C49*Bonus_Rate_2013</f>
        <v>2950.3795776000002</v>
      </c>
    </row>
    <row r="50" spans="1:4" x14ac:dyDescent="0.3">
      <c r="A50" t="s">
        <v>56</v>
      </c>
      <c r="B50" t="s">
        <v>55</v>
      </c>
      <c r="C50" s="7">
        <v>61368</v>
      </c>
      <c r="D50" s="10">
        <f>C50*Bonus_Rate_2013</f>
        <v>1441.1845223999999</v>
      </c>
    </row>
    <row r="51" spans="1:4" x14ac:dyDescent="0.3">
      <c r="A51" t="s">
        <v>21</v>
      </c>
      <c r="B51" t="s">
        <v>20</v>
      </c>
      <c r="C51" s="7">
        <v>41502</v>
      </c>
      <c r="D51" s="10">
        <f>C51*Bonus_Rate_2013</f>
        <v>974.64541859999997</v>
      </c>
    </row>
    <row r="52" spans="1:4" x14ac:dyDescent="0.3">
      <c r="A52" t="s">
        <v>106</v>
      </c>
      <c r="B52" t="s">
        <v>105</v>
      </c>
      <c r="C52" s="7">
        <v>39007</v>
      </c>
      <c r="D52" s="10">
        <f>C52*Bonus_Rate_2013</f>
        <v>916.05209009999999</v>
      </c>
    </row>
    <row r="53" spans="1:4" x14ac:dyDescent="0.3">
      <c r="A53" t="s">
        <v>142</v>
      </c>
      <c r="B53" t="s">
        <v>143</v>
      </c>
      <c r="C53" s="7">
        <v>85213</v>
      </c>
      <c r="D53" s="10">
        <f>C53*Bonus_Rate_2013</f>
        <v>2001.1676559</v>
      </c>
    </row>
    <row r="54" spans="1:4" x14ac:dyDescent="0.3">
      <c r="A54" t="s">
        <v>91</v>
      </c>
      <c r="B54" t="s">
        <v>90</v>
      </c>
      <c r="C54" s="7">
        <v>216795</v>
      </c>
      <c r="D54" s="10">
        <f>C54*Bonus_Rate_2013</f>
        <v>5091.2788184999999</v>
      </c>
    </row>
    <row r="55" spans="1:4" x14ac:dyDescent="0.3">
      <c r="A55" t="s">
        <v>116</v>
      </c>
      <c r="B55" t="s">
        <v>115</v>
      </c>
      <c r="C55" s="7">
        <v>62603</v>
      </c>
      <c r="D55" s="10">
        <f>C55*Bonus_Rate_2013</f>
        <v>1470.1876328999999</v>
      </c>
    </row>
    <row r="56" spans="1:4" x14ac:dyDescent="0.3">
      <c r="A56" t="s">
        <v>104</v>
      </c>
      <c r="B56" t="s">
        <v>5</v>
      </c>
      <c r="C56" s="7">
        <v>24778</v>
      </c>
      <c r="D56" s="10">
        <f>C56*Bonus_Rate_2013</f>
        <v>581.89398540000002</v>
      </c>
    </row>
    <row r="57" spans="1:4" x14ac:dyDescent="0.3">
      <c r="A57" t="s">
        <v>99</v>
      </c>
      <c r="B57" t="s">
        <v>98</v>
      </c>
      <c r="C57" s="7">
        <v>75514</v>
      </c>
      <c r="D57" s="10">
        <f>C57*Bonus_Rate_2013</f>
        <v>1773.3934302</v>
      </c>
    </row>
    <row r="58" spans="1:4" x14ac:dyDescent="0.3">
      <c r="A58" t="s">
        <v>112</v>
      </c>
      <c r="B58" t="s">
        <v>111</v>
      </c>
      <c r="C58" s="7">
        <v>85544</v>
      </c>
      <c r="D58" s="10">
        <f>C58*Bonus_Rate_2013</f>
        <v>2008.9409592</v>
      </c>
    </row>
    <row r="59" spans="1:4" x14ac:dyDescent="0.3">
      <c r="A59" t="s">
        <v>96</v>
      </c>
      <c r="B59" t="s">
        <v>97</v>
      </c>
      <c r="C59" s="7">
        <v>84760</v>
      </c>
      <c r="D59" s="10">
        <f>C59*Bonus_Rate_2013</f>
        <v>1990.529268</v>
      </c>
    </row>
    <row r="60" spans="1:4" x14ac:dyDescent="0.3">
      <c r="A60" t="s">
        <v>94</v>
      </c>
      <c r="B60" t="s">
        <v>95</v>
      </c>
      <c r="C60" s="7">
        <v>99643</v>
      </c>
      <c r="D60" s="10">
        <f>C60*Bonus_Rate_2013</f>
        <v>2340.0461049</v>
      </c>
    </row>
    <row r="61" spans="1:4" x14ac:dyDescent="0.3">
      <c r="A61" t="s">
        <v>129</v>
      </c>
      <c r="B61" t="s">
        <v>130</v>
      </c>
      <c r="C61" s="7">
        <v>55594</v>
      </c>
      <c r="D61" s="10">
        <f>C61*Bonus_Rate_2013</f>
        <v>1305.5861742</v>
      </c>
    </row>
    <row r="62" spans="1:4" x14ac:dyDescent="0.3">
      <c r="A62" t="s">
        <v>48</v>
      </c>
      <c r="B62" t="s">
        <v>34</v>
      </c>
      <c r="C62" s="7">
        <v>34146</v>
      </c>
      <c r="D62" s="10">
        <f>C62*Bonus_Rate_2013</f>
        <v>801.89490779999994</v>
      </c>
    </row>
    <row r="63" spans="1:4" x14ac:dyDescent="0.3">
      <c r="A63" t="s">
        <v>114</v>
      </c>
      <c r="B63" t="s">
        <v>113</v>
      </c>
      <c r="C63" s="7">
        <v>85833</v>
      </c>
      <c r="D63" s="10">
        <f>C63*Bonus_Rate_2013</f>
        <v>2015.7279219</v>
      </c>
    </row>
    <row r="64" spans="1:4" x14ac:dyDescent="0.3">
      <c r="A64" t="s">
        <v>140</v>
      </c>
      <c r="B64" t="s">
        <v>141</v>
      </c>
      <c r="C64" s="7">
        <v>45521</v>
      </c>
      <c r="D64" s="10">
        <f>C64*Bonus_Rate_2013</f>
        <v>1069.0288203</v>
      </c>
    </row>
    <row r="65" spans="1:4" x14ac:dyDescent="0.3">
      <c r="A65" t="s">
        <v>57</v>
      </c>
      <c r="B65" t="s">
        <v>44</v>
      </c>
      <c r="C65" s="7">
        <v>56667</v>
      </c>
      <c r="D65" s="10">
        <f>C65*Bonus_Rate_2013</f>
        <v>1330.7848280999999</v>
      </c>
    </row>
    <row r="66" spans="1:4" x14ac:dyDescent="0.3">
      <c r="A66" t="s">
        <v>43</v>
      </c>
      <c r="B66" s="3" t="s">
        <v>42</v>
      </c>
      <c r="C66" s="7">
        <v>126571</v>
      </c>
      <c r="D66" s="10">
        <f>C66*Bonus_Rate_2013</f>
        <v>2972.4313352999998</v>
      </c>
    </row>
    <row r="67" spans="1:4" x14ac:dyDescent="0.3">
      <c r="A67" t="s">
        <v>85</v>
      </c>
      <c r="B67" t="s">
        <v>64</v>
      </c>
      <c r="C67" s="7">
        <v>52242</v>
      </c>
      <c r="D67" s="10">
        <f>C67*Bonus_Rate_2013</f>
        <v>1226.8668006</v>
      </c>
    </row>
    <row r="68" spans="1:4" x14ac:dyDescent="0.3">
      <c r="A68" t="s">
        <v>17</v>
      </c>
      <c r="B68" t="s">
        <v>34</v>
      </c>
      <c r="C68" s="7">
        <v>55741</v>
      </c>
      <c r="D68" s="10">
        <f>C68*Bonus_Rate_2013</f>
        <v>1309.0383663</v>
      </c>
    </row>
    <row r="69" spans="1:4" x14ac:dyDescent="0.3">
      <c r="A69" t="s">
        <v>17</v>
      </c>
      <c r="B69" s="3" t="s">
        <v>16</v>
      </c>
      <c r="C69" s="7">
        <v>214797</v>
      </c>
      <c r="D69" s="10">
        <f>C69*Bonus_Rate_2013</f>
        <v>5044.3571870999995</v>
      </c>
    </row>
    <row r="70" spans="1:4" x14ac:dyDescent="0.3">
      <c r="A70" t="s">
        <v>39</v>
      </c>
      <c r="B70" t="s">
        <v>38</v>
      </c>
      <c r="C70" s="7">
        <v>62157</v>
      </c>
      <c r="D70" s="10">
        <f>C70*Bonus_Rate_2013</f>
        <v>1459.7136350999999</v>
      </c>
    </row>
    <row r="71" spans="1:4" x14ac:dyDescent="0.3">
      <c r="A71" t="s">
        <v>76</v>
      </c>
      <c r="B71" t="s">
        <v>66</v>
      </c>
      <c r="C71" s="7">
        <v>95773</v>
      </c>
      <c r="D71" s="10">
        <f>C71*Bonus_Rate_2013</f>
        <v>2249.1618638999998</v>
      </c>
    </row>
    <row r="72" spans="1:4" x14ac:dyDescent="0.3">
      <c r="A72" t="s">
        <v>15</v>
      </c>
      <c r="B72" s="3" t="s">
        <v>14</v>
      </c>
      <c r="C72" s="7">
        <v>80046</v>
      </c>
      <c r="D72" s="10">
        <f>C72*Bonus_Rate_2013</f>
        <v>1879.8242777999999</v>
      </c>
    </row>
    <row r="73" spans="1:4" x14ac:dyDescent="0.3">
      <c r="A73" t="s">
        <v>84</v>
      </c>
      <c r="B73" t="s">
        <v>83</v>
      </c>
      <c r="C73" s="7">
        <v>219414</v>
      </c>
      <c r="D73" s="10">
        <f>C73*Bonus_Rate_2013</f>
        <v>5152.7842001999998</v>
      </c>
    </row>
    <row r="74" spans="1:4" x14ac:dyDescent="0.3">
      <c r="A74" t="s">
        <v>34</v>
      </c>
      <c r="B74" s="3" t="s">
        <v>33</v>
      </c>
      <c r="C74" s="7">
        <v>68770</v>
      </c>
      <c r="D74" s="10">
        <f>C74*Bonus_Rate_2013</f>
        <v>1615.0153109999999</v>
      </c>
    </row>
    <row r="75" spans="1:4" x14ac:dyDescent="0.3">
      <c r="A75" t="s">
        <v>134</v>
      </c>
      <c r="B75" s="3" t="s">
        <v>135</v>
      </c>
      <c r="C75" s="7">
        <v>85471</v>
      </c>
      <c r="D75" s="10">
        <f>C75*Bonus_Rate_2013</f>
        <v>2007.2266053000001</v>
      </c>
    </row>
    <row r="76" spans="1:4" x14ac:dyDescent="0.3">
      <c r="A76" t="s">
        <v>24</v>
      </c>
      <c r="B76" t="s">
        <v>23</v>
      </c>
      <c r="C76" s="7">
        <v>34180</v>
      </c>
      <c r="D76" s="10">
        <f>C76*Bonus_Rate_2013</f>
        <v>802.69337399999995</v>
      </c>
    </row>
    <row r="77" spans="1:4" x14ac:dyDescent="0.3">
      <c r="A77" t="s">
        <v>52</v>
      </c>
      <c r="B77" t="s">
        <v>51</v>
      </c>
      <c r="C77" s="7">
        <v>117321</v>
      </c>
      <c r="D77" s="10">
        <f>C77*Bonus_Rate_2013</f>
        <v>2755.2015603</v>
      </c>
    </row>
    <row r="78" spans="1:4" x14ac:dyDescent="0.3">
      <c r="A78" t="s">
        <v>131</v>
      </c>
      <c r="B78" t="s">
        <v>132</v>
      </c>
      <c r="C78" s="7">
        <v>99631</v>
      </c>
      <c r="D78" s="10">
        <f>C78*Bonus_Rate_2013</f>
        <v>2339.7642932999997</v>
      </c>
    </row>
    <row r="79" spans="1:4" x14ac:dyDescent="0.3">
      <c r="A79" t="s">
        <v>30</v>
      </c>
      <c r="B79" s="3" t="s">
        <v>29</v>
      </c>
      <c r="C79" s="7">
        <v>84764</v>
      </c>
      <c r="D79" s="10">
        <f>C79*Bonus_Rate_2013</f>
        <v>1990.6232052</v>
      </c>
    </row>
    <row r="80" spans="1:4" x14ac:dyDescent="0.3">
      <c r="A80" t="s">
        <v>13</v>
      </c>
      <c r="B80" s="3" t="s">
        <v>12</v>
      </c>
      <c r="C80" s="7">
        <v>98661</v>
      </c>
      <c r="D80" s="10">
        <f>C80*Bonus_Rate_2013</f>
        <v>2316.9845222999998</v>
      </c>
    </row>
    <row r="81" spans="1:4" x14ac:dyDescent="0.3">
      <c r="A81" t="s">
        <v>78</v>
      </c>
      <c r="B81" t="s">
        <v>77</v>
      </c>
      <c r="C81" s="7">
        <v>77928</v>
      </c>
      <c r="D81" s="10">
        <f>C81*Bonus_Rate_2013</f>
        <v>1830.0845303999999</v>
      </c>
    </row>
    <row r="82" spans="1:4" x14ac:dyDescent="0.3">
      <c r="C82" s="8"/>
    </row>
    <row r="83" spans="1:4" x14ac:dyDescent="0.3">
      <c r="B83" s="9" t="s">
        <v>119</v>
      </c>
      <c r="C83" s="7">
        <f>SUM(Sales2013)</f>
        <v>7548833</v>
      </c>
    </row>
    <row r="84" spans="1:4" x14ac:dyDescent="0.3">
      <c r="B84" s="9" t="s">
        <v>120</v>
      </c>
      <c r="C84" s="7">
        <f>AVERAGE(Sales2013)</f>
        <v>98036.792207792212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workbookViewId="0">
      <selection activeCell="D5" sqref="D5:D78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43961</v>
      </c>
      <c r="D5" s="10">
        <f>C5*Bonus_Rate_2012</f>
        <v>973.95595500000002</v>
      </c>
    </row>
    <row r="6" spans="1:4" x14ac:dyDescent="0.3">
      <c r="A6" t="s">
        <v>37</v>
      </c>
      <c r="B6" t="s">
        <v>36</v>
      </c>
      <c r="C6" s="7">
        <v>30954</v>
      </c>
      <c r="D6" s="10">
        <f>C6*Bonus_Rate_2012</f>
        <v>685.78587000000005</v>
      </c>
    </row>
    <row r="7" spans="1:4" x14ac:dyDescent="0.3">
      <c r="A7" t="s">
        <v>59</v>
      </c>
      <c r="B7" t="s">
        <v>58</v>
      </c>
      <c r="C7" s="7">
        <v>69201</v>
      </c>
      <c r="D7" s="10">
        <f>C7*Bonus_Rate_2012</f>
        <v>1533.1481550000001</v>
      </c>
    </row>
    <row r="8" spans="1:4" x14ac:dyDescent="0.3">
      <c r="A8" t="s">
        <v>61</v>
      </c>
      <c r="B8" t="s">
        <v>60</v>
      </c>
      <c r="C8" s="7">
        <v>97526</v>
      </c>
      <c r="D8" s="10">
        <f>C8*Bonus_Rate_2012</f>
        <v>2160.6885299999999</v>
      </c>
    </row>
    <row r="9" spans="1:4" x14ac:dyDescent="0.3">
      <c r="A9" t="s">
        <v>63</v>
      </c>
      <c r="B9" t="s">
        <v>62</v>
      </c>
      <c r="C9" s="7">
        <v>85644</v>
      </c>
      <c r="D9" s="10">
        <f>C9*Bonus_Rate_2012</f>
        <v>1897.44282</v>
      </c>
    </row>
    <row r="10" spans="1:4" x14ac:dyDescent="0.3">
      <c r="A10" t="s">
        <v>125</v>
      </c>
      <c r="B10" t="s">
        <v>126</v>
      </c>
      <c r="C10" s="7">
        <v>90025</v>
      </c>
      <c r="D10" s="10">
        <f>C10*Bonus_Rate_2012</f>
        <v>1994.5038750000001</v>
      </c>
    </row>
    <row r="11" spans="1:4" x14ac:dyDescent="0.3">
      <c r="A11" t="s">
        <v>19</v>
      </c>
      <c r="B11" t="s">
        <v>18</v>
      </c>
      <c r="C11" s="7">
        <v>94519</v>
      </c>
      <c r="D11" s="10">
        <f>C11*Bonus_Rate_2012</f>
        <v>2094.0684449999999</v>
      </c>
    </row>
    <row r="12" spans="1:4" x14ac:dyDescent="0.3">
      <c r="A12" t="s">
        <v>19</v>
      </c>
      <c r="B12" t="s">
        <v>110</v>
      </c>
      <c r="C12" s="7">
        <v>111871</v>
      </c>
      <c r="D12" s="10">
        <f>C12*Bonus_Rate_2012</f>
        <v>2478.5020050000003</v>
      </c>
    </row>
    <row r="13" spans="1:4" x14ac:dyDescent="0.3">
      <c r="A13" t="s">
        <v>19</v>
      </c>
      <c r="B13" s="3" t="s">
        <v>22</v>
      </c>
      <c r="C13" s="7">
        <v>59796</v>
      </c>
      <c r="D13" s="10">
        <f>C13*Bonus_Rate_2012</f>
        <v>1324.7803800000002</v>
      </c>
    </row>
    <row r="14" spans="1:4" x14ac:dyDescent="0.3">
      <c r="A14" t="s">
        <v>65</v>
      </c>
      <c r="B14" t="s">
        <v>64</v>
      </c>
      <c r="C14" s="7">
        <v>30282</v>
      </c>
      <c r="D14" s="10">
        <f>C14*Bonus_Rate_2012</f>
        <v>670.89771000000007</v>
      </c>
    </row>
    <row r="15" spans="1:4" x14ac:dyDescent="0.3">
      <c r="A15" t="s">
        <v>101</v>
      </c>
      <c r="B15" s="3" t="s">
        <v>100</v>
      </c>
      <c r="C15" s="7">
        <v>59880</v>
      </c>
      <c r="D15" s="10">
        <f>C15*Bonus_Rate_2012</f>
        <v>1326.6414</v>
      </c>
    </row>
    <row r="16" spans="1:4" x14ac:dyDescent="0.3">
      <c r="A16" t="s">
        <v>138</v>
      </c>
      <c r="B16" s="3" t="s">
        <v>113</v>
      </c>
      <c r="C16" s="7">
        <v>84136</v>
      </c>
      <c r="D16" s="10">
        <f>C16*Bonus_Rate_2012</f>
        <v>1864.0330800000002</v>
      </c>
    </row>
    <row r="17" spans="1:4" x14ac:dyDescent="0.3">
      <c r="A17" t="s">
        <v>121</v>
      </c>
      <c r="B17" s="3" t="s">
        <v>122</v>
      </c>
      <c r="C17" s="7">
        <v>68995</v>
      </c>
      <c r="D17" s="10">
        <f>C17*Bonus_Rate_2012</f>
        <v>1528.5842250000001</v>
      </c>
    </row>
    <row r="18" spans="1:4" x14ac:dyDescent="0.3">
      <c r="A18" t="s">
        <v>123</v>
      </c>
      <c r="B18" s="3" t="s">
        <v>124</v>
      </c>
      <c r="C18" s="7">
        <v>75550</v>
      </c>
      <c r="D18" s="10">
        <f>C18*Bonus_Rate_2012</f>
        <v>1673.81025</v>
      </c>
    </row>
    <row r="19" spans="1:4" x14ac:dyDescent="0.3">
      <c r="A19" t="s">
        <v>71</v>
      </c>
      <c r="B19" t="s">
        <v>70</v>
      </c>
      <c r="C19" s="7">
        <v>52726</v>
      </c>
      <c r="D19" s="10">
        <f>C19*Bonus_Rate_2012</f>
        <v>1168.14453</v>
      </c>
    </row>
    <row r="20" spans="1:4" x14ac:dyDescent="0.3">
      <c r="A20" t="s">
        <v>45</v>
      </c>
      <c r="B20" s="3" t="s">
        <v>44</v>
      </c>
      <c r="C20" s="7">
        <v>100373</v>
      </c>
      <c r="D20" s="10">
        <f>C20*Bonus_Rate_2012</f>
        <v>2223.7638150000002</v>
      </c>
    </row>
    <row r="21" spans="1:4" x14ac:dyDescent="0.3">
      <c r="A21" t="s">
        <v>109</v>
      </c>
      <c r="B21" t="s">
        <v>108</v>
      </c>
      <c r="C21" s="7">
        <v>100998</v>
      </c>
      <c r="D21" s="10">
        <f>C21*Bonus_Rate_2012</f>
        <v>2237.61069</v>
      </c>
    </row>
    <row r="22" spans="1:4" x14ac:dyDescent="0.3">
      <c r="A22" s="3" t="s">
        <v>40</v>
      </c>
      <c r="B22" t="s">
        <v>41</v>
      </c>
      <c r="C22" s="7">
        <v>47501</v>
      </c>
      <c r="D22" s="10">
        <f>C22*Bonus_Rate_2012</f>
        <v>1052.3846550000001</v>
      </c>
    </row>
    <row r="23" spans="1:4" x14ac:dyDescent="0.3">
      <c r="A23" s="3" t="s">
        <v>127</v>
      </c>
      <c r="B23" t="s">
        <v>128</v>
      </c>
      <c r="C23" s="7">
        <v>25362</v>
      </c>
      <c r="D23" s="10">
        <f>C23*Bonus_Rate_2012</f>
        <v>561.89511000000005</v>
      </c>
    </row>
    <row r="24" spans="1:4" x14ac:dyDescent="0.3">
      <c r="A24" t="s">
        <v>54</v>
      </c>
      <c r="B24" t="s">
        <v>53</v>
      </c>
      <c r="C24" s="7">
        <v>51039</v>
      </c>
      <c r="D24" s="10">
        <f>C24*Bonus_Rate_2012</f>
        <v>1130.769045</v>
      </c>
    </row>
    <row r="25" spans="1:4" x14ac:dyDescent="0.3">
      <c r="A25" t="s">
        <v>93</v>
      </c>
      <c r="B25" t="s">
        <v>92</v>
      </c>
      <c r="C25" s="7">
        <v>88767</v>
      </c>
      <c r="D25" s="10">
        <f>C25*Bonus_Rate_2012</f>
        <v>1966.632885</v>
      </c>
    </row>
    <row r="26" spans="1:4" x14ac:dyDescent="0.3">
      <c r="A26" t="s">
        <v>73</v>
      </c>
      <c r="B26" t="s">
        <v>72</v>
      </c>
      <c r="C26" s="7">
        <v>78187</v>
      </c>
      <c r="D26" s="10">
        <f>C26*Bonus_Rate_2012</f>
        <v>1732.2329850000001</v>
      </c>
    </row>
    <row r="27" spans="1:4" x14ac:dyDescent="0.3">
      <c r="A27" t="s">
        <v>11</v>
      </c>
      <c r="B27" t="s">
        <v>10</v>
      </c>
      <c r="C27" s="7">
        <v>73204</v>
      </c>
      <c r="D27" s="10">
        <f>C27*Bonus_Rate_2012</f>
        <v>1621.8346200000001</v>
      </c>
    </row>
    <row r="28" spans="1:4" x14ac:dyDescent="0.3">
      <c r="A28" t="s">
        <v>9</v>
      </c>
      <c r="B28" s="3" t="s">
        <v>8</v>
      </c>
      <c r="C28" s="7">
        <v>98919</v>
      </c>
      <c r="D28" s="10">
        <f>C28*Bonus_Rate_2012</f>
        <v>2191.5504450000003</v>
      </c>
    </row>
    <row r="29" spans="1:4" x14ac:dyDescent="0.3">
      <c r="A29" t="s">
        <v>47</v>
      </c>
      <c r="B29" t="s">
        <v>46</v>
      </c>
      <c r="C29" s="7">
        <v>72552</v>
      </c>
      <c r="D29" s="10">
        <f>C29*Bonus_Rate_2012</f>
        <v>1607.3895600000001</v>
      </c>
    </row>
    <row r="30" spans="1:4" x14ac:dyDescent="0.3">
      <c r="A30" t="s">
        <v>67</v>
      </c>
      <c r="B30" t="s">
        <v>66</v>
      </c>
      <c r="C30" s="7">
        <v>68890</v>
      </c>
      <c r="D30" s="10">
        <f>C30*Bonus_Rate_2012</f>
        <v>1526.2579500000002</v>
      </c>
    </row>
    <row r="31" spans="1:4" x14ac:dyDescent="0.3">
      <c r="A31" t="s">
        <v>103</v>
      </c>
      <c r="B31" t="s">
        <v>102</v>
      </c>
      <c r="C31" s="7">
        <v>79327</v>
      </c>
      <c r="D31" s="10">
        <f>C31*Bonus_Rate_2012</f>
        <v>1757.489685</v>
      </c>
    </row>
    <row r="32" spans="1:4" x14ac:dyDescent="0.3">
      <c r="A32" t="s">
        <v>7</v>
      </c>
      <c r="B32" s="3" t="s">
        <v>6</v>
      </c>
      <c r="C32" s="7">
        <v>110765</v>
      </c>
      <c r="D32" s="10">
        <f>C32*Bonus_Rate_2012</f>
        <v>2453.9985750000001</v>
      </c>
    </row>
    <row r="33" spans="1:4" x14ac:dyDescent="0.3">
      <c r="A33" t="s">
        <v>50</v>
      </c>
      <c r="B33" t="s">
        <v>49</v>
      </c>
      <c r="C33" s="7">
        <v>82428</v>
      </c>
      <c r="D33" s="10">
        <f>C33*Bonus_Rate_2012</f>
        <v>1826.1923400000001</v>
      </c>
    </row>
    <row r="34" spans="1:4" x14ac:dyDescent="0.3">
      <c r="A34" t="s">
        <v>133</v>
      </c>
      <c r="B34" t="s">
        <v>128</v>
      </c>
      <c r="C34" s="7">
        <v>98523</v>
      </c>
      <c r="D34" s="10">
        <f>C34*Bonus_Rate_2012</f>
        <v>2182.7770650000002</v>
      </c>
    </row>
    <row r="35" spans="1:4" x14ac:dyDescent="0.3">
      <c r="A35" t="s">
        <v>82</v>
      </c>
      <c r="B35" t="s">
        <v>81</v>
      </c>
      <c r="C35" s="7">
        <v>60747</v>
      </c>
      <c r="D35" s="10">
        <f>C35*Bonus_Rate_2012</f>
        <v>1345.8497850000001</v>
      </c>
    </row>
    <row r="36" spans="1:4" x14ac:dyDescent="0.3">
      <c r="A36" t="s">
        <v>5</v>
      </c>
      <c r="B36" t="s">
        <v>4</v>
      </c>
      <c r="C36" s="7">
        <v>82753</v>
      </c>
      <c r="D36" s="10">
        <f>C36*Bonus_Rate_2012</f>
        <v>1833.3927150000002</v>
      </c>
    </row>
    <row r="37" spans="1:4" x14ac:dyDescent="0.3">
      <c r="A37" t="s">
        <v>89</v>
      </c>
      <c r="B37" t="s">
        <v>88</v>
      </c>
      <c r="C37" s="7">
        <v>82708</v>
      </c>
      <c r="D37" s="10">
        <f>C37*Bonus_Rate_2012</f>
        <v>1832.3957400000002</v>
      </c>
    </row>
    <row r="38" spans="1:4" x14ac:dyDescent="0.3">
      <c r="A38" t="s">
        <v>26</v>
      </c>
      <c r="B38" t="s">
        <v>25</v>
      </c>
      <c r="C38" s="7">
        <v>32210</v>
      </c>
      <c r="D38" s="10">
        <f>C38*Bonus_Rate_2012</f>
        <v>713.61255000000006</v>
      </c>
    </row>
    <row r="39" spans="1:4" x14ac:dyDescent="0.3">
      <c r="A39" t="s">
        <v>26</v>
      </c>
      <c r="B39" t="s">
        <v>35</v>
      </c>
      <c r="C39" s="7">
        <v>79923</v>
      </c>
      <c r="D39" s="10">
        <f>C39*Bonus_Rate_2012</f>
        <v>1770.6940650000001</v>
      </c>
    </row>
    <row r="40" spans="1:4" x14ac:dyDescent="0.3">
      <c r="A40" t="s">
        <v>26</v>
      </c>
      <c r="B40" t="s">
        <v>5</v>
      </c>
      <c r="C40" s="7">
        <v>57136</v>
      </c>
      <c r="D40" s="10">
        <f>C40*Bonus_Rate_2012</f>
        <v>1265.84808</v>
      </c>
    </row>
    <row r="41" spans="1:4" x14ac:dyDescent="0.3">
      <c r="A41" t="s">
        <v>32</v>
      </c>
      <c r="B41" s="3" t="s">
        <v>31</v>
      </c>
      <c r="C41" s="7">
        <v>37465</v>
      </c>
      <c r="D41" s="10">
        <f>C41*Bonus_Rate_2012</f>
        <v>830.03707500000007</v>
      </c>
    </row>
    <row r="42" spans="1:4" x14ac:dyDescent="0.3">
      <c r="A42" t="s">
        <v>69</v>
      </c>
      <c r="B42" t="s">
        <v>68</v>
      </c>
      <c r="C42" s="7">
        <v>65547</v>
      </c>
      <c r="D42" s="10">
        <f>C42*Bonus_Rate_2012</f>
        <v>1452.1937850000002</v>
      </c>
    </row>
    <row r="43" spans="1:4" x14ac:dyDescent="0.3">
      <c r="A43" t="s">
        <v>75</v>
      </c>
      <c r="B43" t="s">
        <v>74</v>
      </c>
      <c r="C43" s="7">
        <v>83270</v>
      </c>
      <c r="D43" s="10">
        <f>C43*Bonus_Rate_2012</f>
        <v>1844.8468500000001</v>
      </c>
    </row>
    <row r="44" spans="1:4" x14ac:dyDescent="0.3">
      <c r="A44" t="s">
        <v>139</v>
      </c>
      <c r="B44" t="s">
        <v>124</v>
      </c>
      <c r="C44" s="7">
        <v>1523698</v>
      </c>
      <c r="D44" s="10">
        <f>C44*Bonus_Rate_2012</f>
        <v>33757.529190000001</v>
      </c>
    </row>
    <row r="45" spans="1:4" x14ac:dyDescent="0.3">
      <c r="A45" t="s">
        <v>28</v>
      </c>
      <c r="B45" s="3" t="s">
        <v>27</v>
      </c>
      <c r="C45" s="7">
        <v>114021</v>
      </c>
      <c r="D45" s="10">
        <f>C45*Bonus_Rate_2012</f>
        <v>2526.1352550000001</v>
      </c>
    </row>
    <row r="46" spans="1:4" x14ac:dyDescent="0.3">
      <c r="A46" t="s">
        <v>87</v>
      </c>
      <c r="B46" t="s">
        <v>86</v>
      </c>
      <c r="C46" s="7">
        <v>61206</v>
      </c>
      <c r="D46" s="10">
        <f>C46*Bonus_Rate_2012</f>
        <v>1356.01893</v>
      </c>
    </row>
    <row r="47" spans="1:4" x14ac:dyDescent="0.3">
      <c r="A47" t="s">
        <v>80</v>
      </c>
      <c r="B47" t="s">
        <v>79</v>
      </c>
      <c r="C47" s="7">
        <v>39136</v>
      </c>
      <c r="D47" s="10">
        <f>C47*Bonus_Rate_2012</f>
        <v>867.05808000000002</v>
      </c>
    </row>
    <row r="48" spans="1:4" x14ac:dyDescent="0.3">
      <c r="A48" t="s">
        <v>136</v>
      </c>
      <c r="B48" t="s">
        <v>137</v>
      </c>
      <c r="C48" s="7">
        <v>125632</v>
      </c>
      <c r="D48" s="10">
        <f>C48*Bonus_Rate_2012</f>
        <v>2783.3769600000001</v>
      </c>
    </row>
    <row r="49" spans="1:4" x14ac:dyDescent="0.3">
      <c r="A49" t="s">
        <v>56</v>
      </c>
      <c r="B49" t="s">
        <v>55</v>
      </c>
      <c r="C49" s="7">
        <v>55905</v>
      </c>
      <c r="D49" s="10">
        <f>C49*Bonus_Rate_2012</f>
        <v>1238.5752750000001</v>
      </c>
    </row>
    <row r="50" spans="1:4" x14ac:dyDescent="0.3">
      <c r="A50" t="s">
        <v>21</v>
      </c>
      <c r="B50" t="s">
        <v>20</v>
      </c>
      <c r="C50" s="7">
        <v>47161</v>
      </c>
      <c r="D50" s="10">
        <f>C50*Bonus_Rate_2012</f>
        <v>1044.8519550000001</v>
      </c>
    </row>
    <row r="51" spans="1:4" x14ac:dyDescent="0.3">
      <c r="A51" t="s">
        <v>106</v>
      </c>
      <c r="B51" t="s">
        <v>105</v>
      </c>
      <c r="C51" s="7">
        <v>66839</v>
      </c>
      <c r="D51" s="10">
        <f>C51*Bonus_Rate_2012</f>
        <v>1480.818045</v>
      </c>
    </row>
    <row r="52" spans="1:4" x14ac:dyDescent="0.3">
      <c r="A52" t="s">
        <v>91</v>
      </c>
      <c r="B52" t="s">
        <v>90</v>
      </c>
      <c r="C52" s="7">
        <v>55110</v>
      </c>
      <c r="D52" s="10">
        <f>C52*Bonus_Rate_2012</f>
        <v>1220.9620500000001</v>
      </c>
    </row>
    <row r="53" spans="1:4" x14ac:dyDescent="0.3">
      <c r="A53" t="s">
        <v>116</v>
      </c>
      <c r="B53" t="s">
        <v>115</v>
      </c>
      <c r="C53" s="7">
        <v>75594</v>
      </c>
      <c r="D53" s="10">
        <f>C53*Bonus_Rate_2012</f>
        <v>1674.7850700000001</v>
      </c>
    </row>
    <row r="54" spans="1:4" x14ac:dyDescent="0.3">
      <c r="A54" t="s">
        <v>104</v>
      </c>
      <c r="B54" t="s">
        <v>5</v>
      </c>
      <c r="C54" s="7">
        <v>53368</v>
      </c>
      <c r="D54" s="10">
        <f>C54*Bonus_Rate_2012</f>
        <v>1182.3680400000001</v>
      </c>
    </row>
    <row r="55" spans="1:4" x14ac:dyDescent="0.3">
      <c r="A55" t="s">
        <v>99</v>
      </c>
      <c r="B55" t="s">
        <v>98</v>
      </c>
      <c r="C55" s="7">
        <v>87071</v>
      </c>
      <c r="D55" s="10">
        <f>C55*Bonus_Rate_2012</f>
        <v>1929.0580050000001</v>
      </c>
    </row>
    <row r="56" spans="1:4" x14ac:dyDescent="0.3">
      <c r="A56" t="s">
        <v>112</v>
      </c>
      <c r="B56" t="s">
        <v>111</v>
      </c>
      <c r="C56" s="7">
        <v>96042</v>
      </c>
      <c r="D56" s="10">
        <f>C56*Bonus_Rate_2012</f>
        <v>2127.8105100000002</v>
      </c>
    </row>
    <row r="57" spans="1:4" x14ac:dyDescent="0.3">
      <c r="A57" t="s">
        <v>96</v>
      </c>
      <c r="B57" t="s">
        <v>97</v>
      </c>
      <c r="C57" s="7">
        <v>113309</v>
      </c>
      <c r="D57" s="10">
        <f>C57*Bonus_Rate_2012</f>
        <v>2510.3608950000003</v>
      </c>
    </row>
    <row r="58" spans="1:4" x14ac:dyDescent="0.3">
      <c r="A58" t="s">
        <v>94</v>
      </c>
      <c r="B58" t="s">
        <v>95</v>
      </c>
      <c r="C58" s="7">
        <v>118990</v>
      </c>
      <c r="D58" s="10">
        <f>C58*Bonus_Rate_2012</f>
        <v>2636.22345</v>
      </c>
    </row>
    <row r="59" spans="1:4" x14ac:dyDescent="0.3">
      <c r="A59" t="s">
        <v>129</v>
      </c>
      <c r="B59" t="s">
        <v>130</v>
      </c>
      <c r="C59" s="7">
        <v>55594</v>
      </c>
      <c r="D59" s="10">
        <f>C59*Bonus_Rate_2012</f>
        <v>1231.68507</v>
      </c>
    </row>
    <row r="60" spans="1:4" x14ac:dyDescent="0.3">
      <c r="A60" t="s">
        <v>48</v>
      </c>
      <c r="B60" t="s">
        <v>34</v>
      </c>
      <c r="C60" s="7">
        <v>48112</v>
      </c>
      <c r="D60" s="10">
        <f>C60*Bonus_Rate_2012</f>
        <v>1065.92136</v>
      </c>
    </row>
    <row r="61" spans="1:4" x14ac:dyDescent="0.3">
      <c r="A61" t="s">
        <v>114</v>
      </c>
      <c r="B61" t="s">
        <v>113</v>
      </c>
      <c r="C61" s="7">
        <v>36333</v>
      </c>
      <c r="D61" s="10">
        <f>C61*Bonus_Rate_2012</f>
        <v>804.95761500000003</v>
      </c>
    </row>
    <row r="62" spans="1:4" x14ac:dyDescent="0.3">
      <c r="A62" t="s">
        <v>57</v>
      </c>
      <c r="B62" t="s">
        <v>44</v>
      </c>
      <c r="C62" s="7">
        <v>300630</v>
      </c>
      <c r="D62" s="10">
        <f>C62*Bonus_Rate_2012</f>
        <v>6660.4576500000003</v>
      </c>
    </row>
    <row r="63" spans="1:4" x14ac:dyDescent="0.3">
      <c r="A63" t="s">
        <v>43</v>
      </c>
      <c r="B63" s="3" t="s">
        <v>42</v>
      </c>
      <c r="C63" s="7">
        <v>78026</v>
      </c>
      <c r="D63" s="10">
        <f>C63*Bonus_Rate_2012</f>
        <v>1728.6660300000001</v>
      </c>
    </row>
    <row r="64" spans="1:4" x14ac:dyDescent="0.3">
      <c r="A64" t="s">
        <v>85</v>
      </c>
      <c r="B64" t="s">
        <v>64</v>
      </c>
      <c r="C64" s="7">
        <v>99970</v>
      </c>
      <c r="D64" s="10">
        <f>C64*Bonus_Rate_2012</f>
        <v>2214.8353500000003</v>
      </c>
    </row>
    <row r="65" spans="1:4" x14ac:dyDescent="0.3">
      <c r="A65" t="s">
        <v>17</v>
      </c>
      <c r="B65" t="s">
        <v>34</v>
      </c>
      <c r="C65" s="7">
        <v>55741</v>
      </c>
      <c r="D65" s="10">
        <f>C65*Bonus_Rate_2012</f>
        <v>1234.941855</v>
      </c>
    </row>
    <row r="66" spans="1:4" x14ac:dyDescent="0.3">
      <c r="A66" t="s">
        <v>17</v>
      </c>
      <c r="B66" s="3" t="s">
        <v>16</v>
      </c>
      <c r="C66" s="7">
        <v>117836</v>
      </c>
      <c r="D66" s="10">
        <f>C66*Bonus_Rate_2012</f>
        <v>2610.6565800000003</v>
      </c>
    </row>
    <row r="67" spans="1:4" x14ac:dyDescent="0.3">
      <c r="A67" t="s">
        <v>39</v>
      </c>
      <c r="B67" t="s">
        <v>38</v>
      </c>
      <c r="C67" s="7">
        <v>125567</v>
      </c>
      <c r="D67" s="10">
        <f>C67*Bonus_Rate_2012</f>
        <v>2781.9368850000001</v>
      </c>
    </row>
    <row r="68" spans="1:4" x14ac:dyDescent="0.3">
      <c r="A68" t="s">
        <v>76</v>
      </c>
      <c r="B68" t="s">
        <v>66</v>
      </c>
      <c r="C68" s="7">
        <v>110635</v>
      </c>
      <c r="D68" s="10">
        <f>C68*Bonus_Rate_2012</f>
        <v>2451.1184250000001</v>
      </c>
    </row>
    <row r="69" spans="1:4" x14ac:dyDescent="0.3">
      <c r="A69" t="s">
        <v>15</v>
      </c>
      <c r="B69" s="3" t="s">
        <v>14</v>
      </c>
      <c r="C69" s="7">
        <v>24819</v>
      </c>
      <c r="D69" s="10">
        <f>C69*Bonus_Rate_2012</f>
        <v>549.86494500000003</v>
      </c>
    </row>
    <row r="70" spans="1:4" x14ac:dyDescent="0.3">
      <c r="A70" t="s">
        <v>84</v>
      </c>
      <c r="B70" t="s">
        <v>83</v>
      </c>
      <c r="C70" s="7">
        <v>66790</v>
      </c>
      <c r="D70" s="10">
        <f>C70*Bonus_Rate_2012</f>
        <v>1479.73245</v>
      </c>
    </row>
    <row r="71" spans="1:4" x14ac:dyDescent="0.3">
      <c r="A71" t="s">
        <v>34</v>
      </c>
      <c r="B71" s="3" t="s">
        <v>33</v>
      </c>
      <c r="C71" s="7">
        <v>47961</v>
      </c>
      <c r="D71" s="10">
        <f>C71*Bonus_Rate_2012</f>
        <v>1062.575955</v>
      </c>
    </row>
    <row r="72" spans="1:4" x14ac:dyDescent="0.3">
      <c r="A72" t="s">
        <v>134</v>
      </c>
      <c r="B72" s="3" t="s">
        <v>135</v>
      </c>
      <c r="C72" s="7">
        <v>85471</v>
      </c>
      <c r="D72" s="10">
        <f>C72*Bonus_Rate_2012</f>
        <v>1893.610005</v>
      </c>
    </row>
    <row r="73" spans="1:4" x14ac:dyDescent="0.3">
      <c r="A73" t="s">
        <v>24</v>
      </c>
      <c r="B73" t="s">
        <v>23</v>
      </c>
      <c r="C73" s="7">
        <v>24009</v>
      </c>
      <c r="D73" s="10">
        <f>C73*Bonus_Rate_2012</f>
        <v>531.91939500000001</v>
      </c>
    </row>
    <row r="74" spans="1:4" x14ac:dyDescent="0.3">
      <c r="A74" t="s">
        <v>52</v>
      </c>
      <c r="B74" t="s">
        <v>51</v>
      </c>
      <c r="C74" s="7">
        <v>48654</v>
      </c>
      <c r="D74" s="10">
        <f>C74*Bonus_Rate_2012</f>
        <v>1077.9293700000001</v>
      </c>
    </row>
    <row r="75" spans="1:4" x14ac:dyDescent="0.3">
      <c r="A75" t="s">
        <v>131</v>
      </c>
      <c r="B75" t="s">
        <v>132</v>
      </c>
      <c r="C75" s="7">
        <v>99631</v>
      </c>
      <c r="D75" s="10">
        <f>C75*Bonus_Rate_2012</f>
        <v>2207.3248050000002</v>
      </c>
    </row>
    <row r="76" spans="1:4" x14ac:dyDescent="0.3">
      <c r="A76" t="s">
        <v>30</v>
      </c>
      <c r="B76" s="3" t="s">
        <v>29</v>
      </c>
      <c r="C76" s="7">
        <v>72598</v>
      </c>
      <c r="D76" s="10">
        <f>C76*Bonus_Rate_2012</f>
        <v>1608.40869</v>
      </c>
    </row>
    <row r="77" spans="1:4" x14ac:dyDescent="0.3">
      <c r="A77" t="s">
        <v>13</v>
      </c>
      <c r="B77" s="3" t="s">
        <v>12</v>
      </c>
      <c r="C77" s="7">
        <v>85210</v>
      </c>
      <c r="D77" s="10">
        <f>C77*Bonus_Rate_2012</f>
        <v>1887.8275500000002</v>
      </c>
    </row>
    <row r="78" spans="1:4" x14ac:dyDescent="0.3">
      <c r="A78" t="s">
        <v>78</v>
      </c>
      <c r="B78" t="s">
        <v>77</v>
      </c>
      <c r="C78" s="7">
        <v>48406</v>
      </c>
      <c r="D78" s="10">
        <f>C78*Bonus_Rate_2012</f>
        <v>1072.4349300000001</v>
      </c>
    </row>
    <row r="79" spans="1:4" x14ac:dyDescent="0.3">
      <c r="C79" s="8"/>
    </row>
    <row r="80" spans="1:4" x14ac:dyDescent="0.3">
      <c r="B80" s="9" t="s">
        <v>119</v>
      </c>
      <c r="C80" s="7">
        <f>SUM(Sales2012)</f>
        <v>7078735</v>
      </c>
    </row>
    <row r="81" spans="2:3" x14ac:dyDescent="0.3">
      <c r="B81" s="9" t="s">
        <v>120</v>
      </c>
      <c r="C81" s="7">
        <f>AVERAGE(Sales2012)</f>
        <v>95658.58108108108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workbookViewId="0">
      <selection activeCell="D5" sqref="D5:D75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59893</v>
      </c>
      <c r="D5" s="10">
        <f>C5*Bonus_Rate_2011</f>
        <v>1257.7530000000002</v>
      </c>
    </row>
    <row r="6" spans="1:4" x14ac:dyDescent="0.3">
      <c r="A6" t="s">
        <v>37</v>
      </c>
      <c r="B6" t="s">
        <v>36</v>
      </c>
      <c r="C6" s="7">
        <v>58796</v>
      </c>
      <c r="D6" s="10">
        <f>C6*Bonus_Rate_2011</f>
        <v>1234.7160000000001</v>
      </c>
    </row>
    <row r="7" spans="1:4" x14ac:dyDescent="0.3">
      <c r="A7" t="s">
        <v>59</v>
      </c>
      <c r="B7" t="s">
        <v>58</v>
      </c>
      <c r="C7" s="7">
        <v>41999</v>
      </c>
      <c r="D7" s="10">
        <f>C7*Bonus_Rate_2011</f>
        <v>881.97900000000004</v>
      </c>
    </row>
    <row r="8" spans="1:4" x14ac:dyDescent="0.3">
      <c r="A8" t="s">
        <v>61</v>
      </c>
      <c r="B8" t="s">
        <v>60</v>
      </c>
      <c r="C8" s="7">
        <v>67574</v>
      </c>
      <c r="D8" s="10">
        <f>C8*Bonus_Rate_2011</f>
        <v>1419.0540000000001</v>
      </c>
    </row>
    <row r="9" spans="1:4" x14ac:dyDescent="0.3">
      <c r="A9" t="s">
        <v>63</v>
      </c>
      <c r="B9" t="s">
        <v>62</v>
      </c>
      <c r="C9" s="7">
        <v>36472</v>
      </c>
      <c r="D9" s="10">
        <f>C9*Bonus_Rate_2011</f>
        <v>765.91200000000003</v>
      </c>
    </row>
    <row r="10" spans="1:4" x14ac:dyDescent="0.3">
      <c r="A10" t="s">
        <v>125</v>
      </c>
      <c r="B10" t="s">
        <v>126</v>
      </c>
      <c r="C10" s="7">
        <v>90025</v>
      </c>
      <c r="D10" s="10">
        <f>C10*Bonus_Rate_2011</f>
        <v>1890.5250000000001</v>
      </c>
    </row>
    <row r="11" spans="1:4" x14ac:dyDescent="0.3">
      <c r="A11" t="s">
        <v>19</v>
      </c>
      <c r="B11" t="s">
        <v>18</v>
      </c>
      <c r="C11" s="7">
        <v>77542</v>
      </c>
      <c r="D11" s="10">
        <f>C11*Bonus_Rate_2011</f>
        <v>1628.3820000000001</v>
      </c>
    </row>
    <row r="12" spans="1:4" x14ac:dyDescent="0.3">
      <c r="A12" t="s">
        <v>19</v>
      </c>
      <c r="B12" t="s">
        <v>110</v>
      </c>
      <c r="C12" s="7">
        <v>27435</v>
      </c>
      <c r="D12" s="10">
        <f>C12*Bonus_Rate_2011</f>
        <v>576.13499999999999</v>
      </c>
    </row>
    <row r="13" spans="1:4" x14ac:dyDescent="0.3">
      <c r="A13" t="s">
        <v>19</v>
      </c>
      <c r="B13" s="3" t="s">
        <v>22</v>
      </c>
      <c r="C13" s="7">
        <v>33938</v>
      </c>
      <c r="D13" s="10">
        <f>C13*Bonus_Rate_2011</f>
        <v>712.69800000000009</v>
      </c>
    </row>
    <row r="14" spans="1:4" x14ac:dyDescent="0.3">
      <c r="A14" t="s">
        <v>65</v>
      </c>
      <c r="B14" t="s">
        <v>64</v>
      </c>
      <c r="C14" s="7">
        <v>260710</v>
      </c>
      <c r="D14" s="10">
        <f>C14*Bonus_Rate_2011</f>
        <v>5474.9100000000008</v>
      </c>
    </row>
    <row r="15" spans="1:4" x14ac:dyDescent="0.3">
      <c r="A15" t="s">
        <v>101</v>
      </c>
      <c r="B15" s="3" t="s">
        <v>100</v>
      </c>
      <c r="C15" s="7">
        <v>46540</v>
      </c>
      <c r="D15" s="10">
        <f>C15*Bonus_Rate_2011</f>
        <v>977.34</v>
      </c>
    </row>
    <row r="16" spans="1:4" x14ac:dyDescent="0.3">
      <c r="A16" t="s">
        <v>121</v>
      </c>
      <c r="B16" s="3" t="s">
        <v>122</v>
      </c>
      <c r="C16" s="7">
        <v>68995</v>
      </c>
      <c r="D16" s="10">
        <f>C16*Bonus_Rate_2011</f>
        <v>1448.895</v>
      </c>
    </row>
    <row r="17" spans="1:4" x14ac:dyDescent="0.3">
      <c r="A17" t="s">
        <v>123</v>
      </c>
      <c r="B17" s="3" t="s">
        <v>124</v>
      </c>
      <c r="C17" s="7">
        <v>75550</v>
      </c>
      <c r="D17" s="10">
        <f>C17*Bonus_Rate_2011</f>
        <v>1586.5500000000002</v>
      </c>
    </row>
    <row r="18" spans="1:4" x14ac:dyDescent="0.3">
      <c r="A18" t="s">
        <v>71</v>
      </c>
      <c r="B18" t="s">
        <v>70</v>
      </c>
      <c r="C18" s="7">
        <v>78946</v>
      </c>
      <c r="D18" s="10">
        <f>C18*Bonus_Rate_2011</f>
        <v>1657.8660000000002</v>
      </c>
    </row>
    <row r="19" spans="1:4" x14ac:dyDescent="0.3">
      <c r="A19" t="s">
        <v>45</v>
      </c>
      <c r="B19" s="3" t="s">
        <v>44</v>
      </c>
      <c r="C19" s="7">
        <v>33064</v>
      </c>
      <c r="D19" s="10">
        <f>C19*Bonus_Rate_2011</f>
        <v>694.34400000000005</v>
      </c>
    </row>
    <row r="20" spans="1:4" x14ac:dyDescent="0.3">
      <c r="A20" t="s">
        <v>109</v>
      </c>
      <c r="B20" t="s">
        <v>108</v>
      </c>
      <c r="C20" s="7">
        <v>35409</v>
      </c>
      <c r="D20" s="10">
        <f>C20*Bonus_Rate_2011</f>
        <v>743.58900000000006</v>
      </c>
    </row>
    <row r="21" spans="1:4" x14ac:dyDescent="0.3">
      <c r="A21" s="3" t="s">
        <v>40</v>
      </c>
      <c r="B21" t="s">
        <v>41</v>
      </c>
      <c r="C21" s="7">
        <v>76094</v>
      </c>
      <c r="D21" s="10">
        <f>C21*Bonus_Rate_2011</f>
        <v>1597.9740000000002</v>
      </c>
    </row>
    <row r="22" spans="1:4" x14ac:dyDescent="0.3">
      <c r="A22" s="3" t="s">
        <v>127</v>
      </c>
      <c r="B22" t="s">
        <v>128</v>
      </c>
      <c r="C22" s="7">
        <v>25362</v>
      </c>
      <c r="D22" s="10">
        <f>C22*Bonus_Rate_2011</f>
        <v>532.60200000000009</v>
      </c>
    </row>
    <row r="23" spans="1:4" x14ac:dyDescent="0.3">
      <c r="A23" t="s">
        <v>54</v>
      </c>
      <c r="B23" t="s">
        <v>53</v>
      </c>
      <c r="C23" s="7">
        <v>34795</v>
      </c>
      <c r="D23" s="10">
        <f>C23*Bonus_Rate_2011</f>
        <v>730.69500000000005</v>
      </c>
    </row>
    <row r="24" spans="1:4" x14ac:dyDescent="0.3">
      <c r="A24" t="s">
        <v>93</v>
      </c>
      <c r="B24" t="s">
        <v>92</v>
      </c>
      <c r="C24" s="7">
        <v>104693</v>
      </c>
      <c r="D24" s="10">
        <f>C24*Bonus_Rate_2011</f>
        <v>2198.5530000000003</v>
      </c>
    </row>
    <row r="25" spans="1:4" x14ac:dyDescent="0.3">
      <c r="A25" t="s">
        <v>73</v>
      </c>
      <c r="B25" t="s">
        <v>72</v>
      </c>
      <c r="C25" s="7">
        <v>77703</v>
      </c>
      <c r="D25" s="10">
        <f>C25*Bonus_Rate_2011</f>
        <v>1631.7630000000001</v>
      </c>
    </row>
    <row r="26" spans="1:4" x14ac:dyDescent="0.3">
      <c r="A26" t="s">
        <v>11</v>
      </c>
      <c r="B26" t="s">
        <v>10</v>
      </c>
      <c r="C26" s="7">
        <v>60849</v>
      </c>
      <c r="D26" s="10">
        <f>C26*Bonus_Rate_2011</f>
        <v>1277.8290000000002</v>
      </c>
    </row>
    <row r="27" spans="1:4" x14ac:dyDescent="0.3">
      <c r="A27" t="s">
        <v>9</v>
      </c>
      <c r="B27" s="3" t="s">
        <v>8</v>
      </c>
      <c r="C27" s="7">
        <v>65769</v>
      </c>
      <c r="D27" s="10">
        <f>C27*Bonus_Rate_2011</f>
        <v>1381.1490000000001</v>
      </c>
    </row>
    <row r="28" spans="1:4" x14ac:dyDescent="0.3">
      <c r="A28" t="s">
        <v>47</v>
      </c>
      <c r="B28" t="s">
        <v>46</v>
      </c>
      <c r="C28" s="7">
        <v>65832</v>
      </c>
      <c r="D28" s="10">
        <f>C28*Bonus_Rate_2011</f>
        <v>1382.472</v>
      </c>
    </row>
    <row r="29" spans="1:4" x14ac:dyDescent="0.3">
      <c r="A29" t="s">
        <v>67</v>
      </c>
      <c r="B29" t="s">
        <v>66</v>
      </c>
      <c r="C29" s="7">
        <v>86864</v>
      </c>
      <c r="D29" s="10">
        <f>C29*Bonus_Rate_2011</f>
        <v>1824.144</v>
      </c>
    </row>
    <row r="30" spans="1:4" x14ac:dyDescent="0.3">
      <c r="A30" t="s">
        <v>103</v>
      </c>
      <c r="B30" t="s">
        <v>102</v>
      </c>
      <c r="C30" s="7">
        <v>19718</v>
      </c>
      <c r="D30" s="10">
        <f>C30*Bonus_Rate_2011</f>
        <v>414.07800000000003</v>
      </c>
    </row>
    <row r="31" spans="1:4" x14ac:dyDescent="0.3">
      <c r="A31" t="s">
        <v>7</v>
      </c>
      <c r="B31" s="3" t="s">
        <v>6</v>
      </c>
      <c r="C31" s="7">
        <v>67697</v>
      </c>
      <c r="D31" s="10">
        <f>C31*Bonus_Rate_2011</f>
        <v>1421.6370000000002</v>
      </c>
    </row>
    <row r="32" spans="1:4" x14ac:dyDescent="0.3">
      <c r="A32" t="s">
        <v>50</v>
      </c>
      <c r="B32" t="s">
        <v>49</v>
      </c>
      <c r="C32" s="7">
        <v>62191</v>
      </c>
      <c r="D32" s="10">
        <f>C32*Bonus_Rate_2011</f>
        <v>1306.0110000000002</v>
      </c>
    </row>
    <row r="33" spans="1:4" x14ac:dyDescent="0.3">
      <c r="A33" t="s">
        <v>133</v>
      </c>
      <c r="B33" t="s">
        <v>128</v>
      </c>
      <c r="C33" s="7">
        <v>98523</v>
      </c>
      <c r="D33" s="10">
        <f>C33*Bonus_Rate_2011</f>
        <v>2068.9830000000002</v>
      </c>
    </row>
    <row r="34" spans="1:4" x14ac:dyDescent="0.3">
      <c r="A34" t="s">
        <v>82</v>
      </c>
      <c r="B34" t="s">
        <v>81</v>
      </c>
      <c r="C34" s="7">
        <v>119021</v>
      </c>
      <c r="D34" s="10">
        <f>C34*Bonus_Rate_2011</f>
        <v>2499.4410000000003</v>
      </c>
    </row>
    <row r="35" spans="1:4" x14ac:dyDescent="0.3">
      <c r="A35" t="s">
        <v>5</v>
      </c>
      <c r="B35" t="s">
        <v>4</v>
      </c>
      <c r="C35" s="7">
        <v>112872</v>
      </c>
      <c r="D35" s="10">
        <f>C35*Bonus_Rate_2011</f>
        <v>2370.3120000000004</v>
      </c>
    </row>
    <row r="36" spans="1:4" x14ac:dyDescent="0.3">
      <c r="A36" t="s">
        <v>89</v>
      </c>
      <c r="B36" t="s">
        <v>88</v>
      </c>
      <c r="C36" s="7">
        <v>92067</v>
      </c>
      <c r="D36" s="10">
        <f>C36*Bonus_Rate_2011</f>
        <v>1933.4070000000002</v>
      </c>
    </row>
    <row r="37" spans="1:4" x14ac:dyDescent="0.3">
      <c r="A37" t="s">
        <v>26</v>
      </c>
      <c r="B37" t="s">
        <v>25</v>
      </c>
      <c r="C37" s="7">
        <v>29660</v>
      </c>
      <c r="D37" s="10">
        <f>C37*Bonus_Rate_2011</f>
        <v>622.86</v>
      </c>
    </row>
    <row r="38" spans="1:4" x14ac:dyDescent="0.3">
      <c r="A38" t="s">
        <v>26</v>
      </c>
      <c r="B38" t="s">
        <v>35</v>
      </c>
      <c r="C38" s="7">
        <v>93008</v>
      </c>
      <c r="D38" s="10">
        <f>C38*Bonus_Rate_2011</f>
        <v>1953.1680000000001</v>
      </c>
    </row>
    <row r="39" spans="1:4" x14ac:dyDescent="0.3">
      <c r="A39" t="s">
        <v>26</v>
      </c>
      <c r="B39" t="s">
        <v>5</v>
      </c>
      <c r="C39" s="7">
        <v>57136</v>
      </c>
      <c r="D39" s="10">
        <f>C39*Bonus_Rate_2011</f>
        <v>1199.856</v>
      </c>
    </row>
    <row r="40" spans="1:4" x14ac:dyDescent="0.3">
      <c r="A40" t="s">
        <v>32</v>
      </c>
      <c r="B40" s="3" t="s">
        <v>31</v>
      </c>
      <c r="C40" s="7">
        <v>38936</v>
      </c>
      <c r="D40" s="10">
        <f>C40*Bonus_Rate_2011</f>
        <v>817.65600000000006</v>
      </c>
    </row>
    <row r="41" spans="1:4" x14ac:dyDescent="0.3">
      <c r="A41" t="s">
        <v>69</v>
      </c>
      <c r="B41" t="s">
        <v>68</v>
      </c>
      <c r="C41" s="7">
        <v>24344</v>
      </c>
      <c r="D41" s="10">
        <f>C41*Bonus_Rate_2011</f>
        <v>511.22400000000005</v>
      </c>
    </row>
    <row r="42" spans="1:4" x14ac:dyDescent="0.3">
      <c r="A42" t="s">
        <v>75</v>
      </c>
      <c r="B42" t="s">
        <v>74</v>
      </c>
      <c r="C42" s="7">
        <v>46281</v>
      </c>
      <c r="D42" s="10">
        <f>C42*Bonus_Rate_2011</f>
        <v>971.90100000000007</v>
      </c>
    </row>
    <row r="43" spans="1:4" x14ac:dyDescent="0.3">
      <c r="A43" t="s">
        <v>28</v>
      </c>
      <c r="B43" s="3" t="s">
        <v>27</v>
      </c>
      <c r="C43" s="7">
        <v>110322</v>
      </c>
      <c r="D43" s="10">
        <f>C43*Bonus_Rate_2011</f>
        <v>2316.7620000000002</v>
      </c>
    </row>
    <row r="44" spans="1:4" x14ac:dyDescent="0.3">
      <c r="A44" t="s">
        <v>87</v>
      </c>
      <c r="B44" t="s">
        <v>86</v>
      </c>
      <c r="C44" s="7">
        <v>92257</v>
      </c>
      <c r="D44" s="10">
        <f>C44*Bonus_Rate_2011</f>
        <v>1937.3970000000002</v>
      </c>
    </row>
    <row r="45" spans="1:4" x14ac:dyDescent="0.3">
      <c r="A45" t="s">
        <v>80</v>
      </c>
      <c r="B45" t="s">
        <v>79</v>
      </c>
      <c r="C45" s="7">
        <v>59868</v>
      </c>
      <c r="D45" s="10">
        <f>C45*Bonus_Rate_2011</f>
        <v>1257.2280000000001</v>
      </c>
    </row>
    <row r="46" spans="1:4" x14ac:dyDescent="0.3">
      <c r="A46" t="s">
        <v>56</v>
      </c>
      <c r="B46" t="s">
        <v>55</v>
      </c>
      <c r="C46" s="7">
        <v>96879</v>
      </c>
      <c r="D46" s="10">
        <f>C46*Bonus_Rate_2011</f>
        <v>2034.4590000000001</v>
      </c>
    </row>
    <row r="47" spans="1:4" x14ac:dyDescent="0.3">
      <c r="A47" t="s">
        <v>21</v>
      </c>
      <c r="B47" t="s">
        <v>20</v>
      </c>
      <c r="C47" s="7">
        <v>97557</v>
      </c>
      <c r="D47" s="10">
        <f>C47*Bonus_Rate_2011</f>
        <v>2048.6970000000001</v>
      </c>
    </row>
    <row r="48" spans="1:4" x14ac:dyDescent="0.3">
      <c r="A48" t="s">
        <v>106</v>
      </c>
      <c r="B48" t="s">
        <v>105</v>
      </c>
      <c r="C48" s="7">
        <v>43211</v>
      </c>
      <c r="D48" s="10">
        <f>C48*Bonus_Rate_2011</f>
        <v>907.43100000000004</v>
      </c>
    </row>
    <row r="49" spans="1:4" x14ac:dyDescent="0.3">
      <c r="A49" t="s">
        <v>91</v>
      </c>
      <c r="B49" t="s">
        <v>90</v>
      </c>
      <c r="C49" s="7">
        <v>58642</v>
      </c>
      <c r="D49" s="10">
        <f>C49*Bonus_Rate_2011</f>
        <v>1231.482</v>
      </c>
    </row>
    <row r="50" spans="1:4" x14ac:dyDescent="0.3">
      <c r="A50" t="s">
        <v>116</v>
      </c>
      <c r="B50" t="s">
        <v>115</v>
      </c>
      <c r="C50" s="7">
        <v>65419</v>
      </c>
      <c r="D50" s="10">
        <f>C50*Bonus_Rate_2011</f>
        <v>1373.799</v>
      </c>
    </row>
    <row r="51" spans="1:4" x14ac:dyDescent="0.3">
      <c r="A51" t="s">
        <v>104</v>
      </c>
      <c r="B51" t="s">
        <v>5</v>
      </c>
      <c r="C51" s="7">
        <v>236451</v>
      </c>
      <c r="D51" s="10">
        <f>C51*Bonus_Rate_2011</f>
        <v>4965.4710000000005</v>
      </c>
    </row>
    <row r="52" spans="1:4" x14ac:dyDescent="0.3">
      <c r="A52" t="s">
        <v>99</v>
      </c>
      <c r="B52" t="s">
        <v>98</v>
      </c>
      <c r="C52" s="7">
        <v>61871</v>
      </c>
      <c r="D52" s="10">
        <f>C52*Bonus_Rate_2011</f>
        <v>1299.2910000000002</v>
      </c>
    </row>
    <row r="53" spans="1:4" x14ac:dyDescent="0.3">
      <c r="A53" t="s">
        <v>112</v>
      </c>
      <c r="B53" t="s">
        <v>111</v>
      </c>
      <c r="C53" s="7">
        <v>39726</v>
      </c>
      <c r="D53" s="10">
        <f>C53*Bonus_Rate_2011</f>
        <v>834.24600000000009</v>
      </c>
    </row>
    <row r="54" spans="1:4" x14ac:dyDescent="0.3">
      <c r="A54" t="s">
        <v>96</v>
      </c>
      <c r="B54" t="s">
        <v>97</v>
      </c>
      <c r="C54" s="7">
        <v>42100</v>
      </c>
      <c r="D54" s="10">
        <f>C54*Bonus_Rate_2011</f>
        <v>884.1</v>
      </c>
    </row>
    <row r="55" spans="1:4" x14ac:dyDescent="0.3">
      <c r="A55" t="s">
        <v>94</v>
      </c>
      <c r="B55" t="s">
        <v>95</v>
      </c>
      <c r="C55" s="7">
        <v>55419</v>
      </c>
      <c r="D55" s="10">
        <f>C55*Bonus_Rate_2011</f>
        <v>1163.799</v>
      </c>
    </row>
    <row r="56" spans="1:4" x14ac:dyDescent="0.3">
      <c r="A56" t="s">
        <v>129</v>
      </c>
      <c r="B56" t="s">
        <v>130</v>
      </c>
      <c r="C56" s="7">
        <v>55594</v>
      </c>
      <c r="D56" s="10">
        <f>C56*Bonus_Rate_2011</f>
        <v>1167.4740000000002</v>
      </c>
    </row>
    <row r="57" spans="1:4" x14ac:dyDescent="0.3">
      <c r="A57" t="s">
        <v>48</v>
      </c>
      <c r="B57" t="s">
        <v>34</v>
      </c>
      <c r="C57" s="7">
        <v>32162</v>
      </c>
      <c r="D57" s="10">
        <f>C57*Bonus_Rate_2011</f>
        <v>675.40200000000004</v>
      </c>
    </row>
    <row r="58" spans="1:4" x14ac:dyDescent="0.3">
      <c r="A58" t="s">
        <v>114</v>
      </c>
      <c r="B58" t="s">
        <v>113</v>
      </c>
      <c r="C58" s="7">
        <v>70909</v>
      </c>
      <c r="D58" s="10">
        <f>C58*Bonus_Rate_2011</f>
        <v>1489.0890000000002</v>
      </c>
    </row>
    <row r="59" spans="1:4" x14ac:dyDescent="0.3">
      <c r="A59" t="s">
        <v>57</v>
      </c>
      <c r="B59" t="s">
        <v>44</v>
      </c>
      <c r="C59" s="7">
        <v>72728</v>
      </c>
      <c r="D59" s="10">
        <f>C59*Bonus_Rate_2011</f>
        <v>1527.288</v>
      </c>
    </row>
    <row r="60" spans="1:4" x14ac:dyDescent="0.3">
      <c r="A60" t="s">
        <v>43</v>
      </c>
      <c r="B60" s="3" t="s">
        <v>42</v>
      </c>
      <c r="C60" s="7">
        <v>93162</v>
      </c>
      <c r="D60" s="10">
        <f>C60*Bonus_Rate_2011</f>
        <v>1956.402</v>
      </c>
    </row>
    <row r="61" spans="1:4" x14ac:dyDescent="0.3">
      <c r="A61" t="s">
        <v>85</v>
      </c>
      <c r="B61" t="s">
        <v>64</v>
      </c>
      <c r="C61" s="7">
        <v>129945</v>
      </c>
      <c r="D61" s="10">
        <f>C61*Bonus_Rate_2011</f>
        <v>2728.8450000000003</v>
      </c>
    </row>
    <row r="62" spans="1:4" x14ac:dyDescent="0.3">
      <c r="A62" t="s">
        <v>17</v>
      </c>
      <c r="B62" t="s">
        <v>34</v>
      </c>
      <c r="C62" s="7">
        <v>55741</v>
      </c>
      <c r="D62" s="10">
        <f>C62*Bonus_Rate_2011</f>
        <v>1170.5610000000001</v>
      </c>
    </row>
    <row r="63" spans="1:4" x14ac:dyDescent="0.3">
      <c r="A63" t="s">
        <v>17</v>
      </c>
      <c r="B63" s="3" t="s">
        <v>16</v>
      </c>
      <c r="C63" s="7">
        <v>84571</v>
      </c>
      <c r="D63" s="10">
        <f>C63*Bonus_Rate_2011</f>
        <v>1775.9910000000002</v>
      </c>
    </row>
    <row r="64" spans="1:4" x14ac:dyDescent="0.3">
      <c r="A64" t="s">
        <v>39</v>
      </c>
      <c r="B64" t="s">
        <v>38</v>
      </c>
      <c r="C64" s="7">
        <v>84344</v>
      </c>
      <c r="D64" s="10">
        <f>C64*Bonus_Rate_2011</f>
        <v>1771.2240000000002</v>
      </c>
    </row>
    <row r="65" spans="1:4" x14ac:dyDescent="0.3">
      <c r="A65" t="s">
        <v>76</v>
      </c>
      <c r="B65" t="s">
        <v>66</v>
      </c>
      <c r="C65" s="7">
        <v>56075</v>
      </c>
      <c r="D65" s="10">
        <f>C65*Bonus_Rate_2011</f>
        <v>1177.575</v>
      </c>
    </row>
    <row r="66" spans="1:4" x14ac:dyDescent="0.3">
      <c r="A66" t="s">
        <v>15</v>
      </c>
      <c r="B66" s="3" t="s">
        <v>14</v>
      </c>
      <c r="C66" s="7">
        <v>65621</v>
      </c>
      <c r="D66" s="10">
        <f>C66*Bonus_Rate_2011</f>
        <v>1378.0410000000002</v>
      </c>
    </row>
    <row r="67" spans="1:4" x14ac:dyDescent="0.3">
      <c r="A67" t="s">
        <v>84</v>
      </c>
      <c r="B67" t="s">
        <v>83</v>
      </c>
      <c r="C67" s="7">
        <v>28108</v>
      </c>
      <c r="D67" s="10">
        <f>C67*Bonus_Rate_2011</f>
        <v>590.26800000000003</v>
      </c>
    </row>
    <row r="68" spans="1:4" x14ac:dyDescent="0.3">
      <c r="A68" t="s">
        <v>34</v>
      </c>
      <c r="B68" s="3" t="s">
        <v>33</v>
      </c>
      <c r="C68" s="7">
        <v>53196</v>
      </c>
      <c r="D68" s="10">
        <f>C68*Bonus_Rate_2011</f>
        <v>1117.116</v>
      </c>
    </row>
    <row r="69" spans="1:4" x14ac:dyDescent="0.3">
      <c r="A69" t="s">
        <v>134</v>
      </c>
      <c r="B69" s="3" t="s">
        <v>135</v>
      </c>
      <c r="C69" s="7">
        <v>85471</v>
      </c>
      <c r="D69" s="10">
        <f>C69*Bonus_Rate_2011</f>
        <v>1794.8910000000001</v>
      </c>
    </row>
    <row r="70" spans="1:4" x14ac:dyDescent="0.3">
      <c r="A70" t="s">
        <v>24</v>
      </c>
      <c r="B70" t="s">
        <v>23</v>
      </c>
      <c r="C70" s="7">
        <v>46542</v>
      </c>
      <c r="D70" s="10">
        <f>C70*Bonus_Rate_2011</f>
        <v>977.38200000000006</v>
      </c>
    </row>
    <row r="71" spans="1:4" x14ac:dyDescent="0.3">
      <c r="A71" t="s">
        <v>52</v>
      </c>
      <c r="B71" t="s">
        <v>51</v>
      </c>
      <c r="C71" s="7">
        <v>80534</v>
      </c>
      <c r="D71" s="10">
        <f>C71*Bonus_Rate_2011</f>
        <v>1691.2140000000002</v>
      </c>
    </row>
    <row r="72" spans="1:4" x14ac:dyDescent="0.3">
      <c r="A72" t="s">
        <v>131</v>
      </c>
      <c r="B72" t="s">
        <v>132</v>
      </c>
      <c r="C72" s="7">
        <v>99631</v>
      </c>
      <c r="D72" s="10">
        <f>C72*Bonus_Rate_2011</f>
        <v>2092.2510000000002</v>
      </c>
    </row>
    <row r="73" spans="1:4" x14ac:dyDescent="0.3">
      <c r="A73" t="s">
        <v>30</v>
      </c>
      <c r="B73" s="3" t="s">
        <v>29</v>
      </c>
      <c r="C73" s="7">
        <v>99472</v>
      </c>
      <c r="D73" s="10">
        <f>C73*Bonus_Rate_2011</f>
        <v>2088.9120000000003</v>
      </c>
    </row>
    <row r="74" spans="1:4" x14ac:dyDescent="0.3">
      <c r="A74" t="s">
        <v>13</v>
      </c>
      <c r="B74" s="3" t="s">
        <v>12</v>
      </c>
      <c r="C74" s="7">
        <v>59873</v>
      </c>
      <c r="D74" s="10">
        <f>C74*Bonus_Rate_2011</f>
        <v>1257.3330000000001</v>
      </c>
    </row>
    <row r="75" spans="1:4" x14ac:dyDescent="0.3">
      <c r="A75" t="s">
        <v>78</v>
      </c>
      <c r="B75" t="s">
        <v>77</v>
      </c>
      <c r="C75" s="7">
        <v>38127</v>
      </c>
      <c r="D75" s="10">
        <f>C75*Bonus_Rate_2011</f>
        <v>800.66700000000003</v>
      </c>
    </row>
    <row r="76" spans="1:4" x14ac:dyDescent="0.3">
      <c r="C76" s="8"/>
    </row>
    <row r="77" spans="1:4" x14ac:dyDescent="0.3">
      <c r="B77" s="9" t="s">
        <v>119</v>
      </c>
      <c r="C77" s="7">
        <f>SUM(Sales2011)</f>
        <v>5003831</v>
      </c>
    </row>
    <row r="78" spans="1:4" x14ac:dyDescent="0.3">
      <c r="B78" s="9" t="s">
        <v>120</v>
      </c>
      <c r="C78" s="7">
        <f>AVERAGE(Sales2011)</f>
        <v>70476.492957746479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workbookViewId="0">
      <selection activeCell="A3" sqref="A3"/>
    </sheetView>
  </sheetViews>
  <sheetFormatPr defaultRowHeight="14.4" x14ac:dyDescent="0.3"/>
  <cols>
    <col min="1" max="2" width="12.5546875" customWidth="1"/>
    <col min="3" max="3" width="13.6640625" customWidth="1"/>
    <col min="4" max="4" width="12.6640625" customWidth="1"/>
  </cols>
  <sheetData>
    <row r="1" spans="1:4" ht="20.399999999999999" x14ac:dyDescent="0.35">
      <c r="A1" s="11" t="s">
        <v>0</v>
      </c>
      <c r="B1" s="11"/>
      <c r="C1" s="11"/>
      <c r="D1" s="11"/>
    </row>
    <row r="2" spans="1:4" ht="20.399999999999999" x14ac:dyDescent="0.35">
      <c r="A2" s="11" t="s">
        <v>119</v>
      </c>
      <c r="B2" s="11"/>
      <c r="C2" s="11"/>
      <c r="D2" s="11"/>
    </row>
    <row r="4" spans="1:4" ht="15" thickBot="1" x14ac:dyDescent="0.35">
      <c r="A4" s="5" t="s">
        <v>117</v>
      </c>
      <c r="B4" s="5" t="s">
        <v>118</v>
      </c>
      <c r="C4" s="4" t="s">
        <v>3</v>
      </c>
      <c r="D4" s="4" t="s">
        <v>161</v>
      </c>
    </row>
    <row r="5" spans="1:4" x14ac:dyDescent="0.3">
      <c r="A5" t="s">
        <v>95</v>
      </c>
      <c r="B5" t="s">
        <v>107</v>
      </c>
      <c r="C5" s="7">
        <v>49767</v>
      </c>
      <c r="D5" s="10">
        <f>C5*Bonus_Rate_2010</f>
        <v>995.34</v>
      </c>
    </row>
    <row r="6" spans="1:4" x14ac:dyDescent="0.3">
      <c r="A6" t="s">
        <v>37</v>
      </c>
      <c r="B6" t="s">
        <v>36</v>
      </c>
      <c r="C6" s="7">
        <v>77074</v>
      </c>
      <c r="D6" s="10">
        <f>C6*Bonus_Rate_2010</f>
        <v>1541.48</v>
      </c>
    </row>
    <row r="7" spans="1:4" x14ac:dyDescent="0.3">
      <c r="A7" t="s">
        <v>59</v>
      </c>
      <c r="B7" t="s">
        <v>58</v>
      </c>
      <c r="C7" s="7">
        <v>71609</v>
      </c>
      <c r="D7" s="10">
        <f>C7*Bonus_Rate_2010</f>
        <v>1432.18</v>
      </c>
    </row>
    <row r="8" spans="1:4" x14ac:dyDescent="0.3">
      <c r="A8" t="s">
        <v>61</v>
      </c>
      <c r="B8" t="s">
        <v>60</v>
      </c>
      <c r="C8" s="7">
        <v>16267</v>
      </c>
      <c r="D8" s="10">
        <f>C8*Bonus_Rate_2010</f>
        <v>325.34000000000003</v>
      </c>
    </row>
    <row r="9" spans="1:4" x14ac:dyDescent="0.3">
      <c r="A9" t="s">
        <v>63</v>
      </c>
      <c r="B9" t="s">
        <v>62</v>
      </c>
      <c r="C9" s="7">
        <v>19942</v>
      </c>
      <c r="D9" s="10">
        <f>C9*Bonus_Rate_2010</f>
        <v>398.84000000000003</v>
      </c>
    </row>
    <row r="10" spans="1:4" x14ac:dyDescent="0.3">
      <c r="A10" t="s">
        <v>125</v>
      </c>
      <c r="B10" t="s">
        <v>126</v>
      </c>
      <c r="C10" s="7">
        <v>90025</v>
      </c>
      <c r="D10" s="10">
        <f>C10*Bonus_Rate_2010</f>
        <v>1800.5</v>
      </c>
    </row>
    <row r="11" spans="1:4" x14ac:dyDescent="0.3">
      <c r="A11" t="s">
        <v>19</v>
      </c>
      <c r="B11" t="s">
        <v>18</v>
      </c>
      <c r="C11" s="7">
        <v>93860</v>
      </c>
      <c r="D11" s="10">
        <f>C11*Bonus_Rate_2010</f>
        <v>1877.2</v>
      </c>
    </row>
    <row r="12" spans="1:4" x14ac:dyDescent="0.3">
      <c r="A12" t="s">
        <v>19</v>
      </c>
      <c r="B12" t="s">
        <v>110</v>
      </c>
      <c r="C12" s="7">
        <v>33834</v>
      </c>
      <c r="D12" s="10">
        <f>C12*Bonus_Rate_2010</f>
        <v>676.68000000000006</v>
      </c>
    </row>
    <row r="13" spans="1:4" x14ac:dyDescent="0.3">
      <c r="A13" t="s">
        <v>19</v>
      </c>
      <c r="B13" s="3" t="s">
        <v>22</v>
      </c>
      <c r="C13" s="7">
        <v>70721</v>
      </c>
      <c r="D13" s="10">
        <f>C13*Bonus_Rate_2010</f>
        <v>1414.42</v>
      </c>
    </row>
    <row r="14" spans="1:4" x14ac:dyDescent="0.3">
      <c r="A14" t="s">
        <v>65</v>
      </c>
      <c r="B14" t="s">
        <v>64</v>
      </c>
      <c r="C14" s="7">
        <v>38404</v>
      </c>
      <c r="D14" s="10">
        <f>C14*Bonus_Rate_2010</f>
        <v>768.08</v>
      </c>
    </row>
    <row r="15" spans="1:4" x14ac:dyDescent="0.3">
      <c r="A15" t="s">
        <v>101</v>
      </c>
      <c r="B15" s="3" t="s">
        <v>100</v>
      </c>
      <c r="C15" s="7">
        <v>34005</v>
      </c>
      <c r="D15" s="10">
        <f>C15*Bonus_Rate_2010</f>
        <v>680.1</v>
      </c>
    </row>
    <row r="16" spans="1:4" x14ac:dyDescent="0.3">
      <c r="A16" t="s">
        <v>121</v>
      </c>
      <c r="B16" s="3" t="s">
        <v>122</v>
      </c>
      <c r="C16" s="7">
        <v>68995</v>
      </c>
      <c r="D16" s="10">
        <f>C16*Bonus_Rate_2010</f>
        <v>1379.9</v>
      </c>
    </row>
    <row r="17" spans="1:4" x14ac:dyDescent="0.3">
      <c r="A17" t="s">
        <v>123</v>
      </c>
      <c r="B17" s="3" t="s">
        <v>124</v>
      </c>
      <c r="C17" s="7">
        <v>75550</v>
      </c>
      <c r="D17" s="10">
        <f>C17*Bonus_Rate_2010</f>
        <v>1511</v>
      </c>
    </row>
    <row r="18" spans="1:4" x14ac:dyDescent="0.3">
      <c r="A18" t="s">
        <v>71</v>
      </c>
      <c r="B18" t="s">
        <v>70</v>
      </c>
      <c r="C18" s="7">
        <v>84119</v>
      </c>
      <c r="D18" s="10">
        <f>C18*Bonus_Rate_2010</f>
        <v>1682.38</v>
      </c>
    </row>
    <row r="19" spans="1:4" x14ac:dyDescent="0.3">
      <c r="A19" t="s">
        <v>45</v>
      </c>
      <c r="B19" s="3" t="s">
        <v>44</v>
      </c>
      <c r="C19" s="7">
        <v>20867</v>
      </c>
      <c r="D19" s="10">
        <f>C19*Bonus_Rate_2010</f>
        <v>417.34000000000003</v>
      </c>
    </row>
    <row r="20" spans="1:4" x14ac:dyDescent="0.3">
      <c r="A20" t="s">
        <v>109</v>
      </c>
      <c r="B20" t="s">
        <v>108</v>
      </c>
      <c r="C20" s="7">
        <v>89437</v>
      </c>
      <c r="D20" s="10">
        <f>C20*Bonus_Rate_2010</f>
        <v>1788.74</v>
      </c>
    </row>
    <row r="21" spans="1:4" x14ac:dyDescent="0.3">
      <c r="A21" s="3" t="s">
        <v>40</v>
      </c>
      <c r="B21" t="s">
        <v>41</v>
      </c>
      <c r="C21" s="7">
        <v>98765</v>
      </c>
      <c r="D21" s="10">
        <f>C21*Bonus_Rate_2010</f>
        <v>1975.3</v>
      </c>
    </row>
    <row r="22" spans="1:4" x14ac:dyDescent="0.3">
      <c r="A22" s="3" t="s">
        <v>127</v>
      </c>
      <c r="B22" t="s">
        <v>128</v>
      </c>
      <c r="C22" s="7">
        <v>25362</v>
      </c>
      <c r="D22" s="10">
        <f>C22*Bonus_Rate_2010</f>
        <v>507.24</v>
      </c>
    </row>
    <row r="23" spans="1:4" x14ac:dyDescent="0.3">
      <c r="A23" t="s">
        <v>54</v>
      </c>
      <c r="B23" t="s">
        <v>53</v>
      </c>
      <c r="C23" s="7">
        <v>250174</v>
      </c>
      <c r="D23" s="10">
        <f>C23*Bonus_Rate_2010</f>
        <v>5003.4800000000005</v>
      </c>
    </row>
    <row r="24" spans="1:4" x14ac:dyDescent="0.3">
      <c r="A24" t="s">
        <v>93</v>
      </c>
      <c r="B24" t="s">
        <v>92</v>
      </c>
      <c r="C24" s="7">
        <v>90234</v>
      </c>
      <c r="D24" s="10">
        <f>C24*Bonus_Rate_2010</f>
        <v>1804.68</v>
      </c>
    </row>
    <row r="25" spans="1:4" x14ac:dyDescent="0.3">
      <c r="A25" t="s">
        <v>73</v>
      </c>
      <c r="B25" t="s">
        <v>72</v>
      </c>
      <c r="C25" s="7">
        <v>82638</v>
      </c>
      <c r="D25" s="10">
        <f>C25*Bonus_Rate_2010</f>
        <v>1652.76</v>
      </c>
    </row>
    <row r="26" spans="1:4" x14ac:dyDescent="0.3">
      <c r="A26" t="s">
        <v>11</v>
      </c>
      <c r="B26" t="s">
        <v>10</v>
      </c>
      <c r="C26" s="7">
        <v>95167</v>
      </c>
      <c r="D26" s="10">
        <f>C26*Bonus_Rate_2010</f>
        <v>1903.3400000000001</v>
      </c>
    </row>
    <row r="27" spans="1:4" x14ac:dyDescent="0.3">
      <c r="A27" t="s">
        <v>9</v>
      </c>
      <c r="B27" s="3" t="s">
        <v>8</v>
      </c>
      <c r="C27" s="7">
        <v>89860</v>
      </c>
      <c r="D27" s="10">
        <f>C27*Bonus_Rate_2010</f>
        <v>1797.2</v>
      </c>
    </row>
    <row r="28" spans="1:4" x14ac:dyDescent="0.3">
      <c r="A28" t="s">
        <v>47</v>
      </c>
      <c r="B28" t="s">
        <v>46</v>
      </c>
      <c r="C28" s="7">
        <v>33055</v>
      </c>
      <c r="D28" s="10">
        <f>C28*Bonus_Rate_2010</f>
        <v>661.1</v>
      </c>
    </row>
    <row r="29" spans="1:4" x14ac:dyDescent="0.3">
      <c r="A29" t="s">
        <v>67</v>
      </c>
      <c r="B29" t="s">
        <v>66</v>
      </c>
      <c r="C29" s="7">
        <v>34520</v>
      </c>
      <c r="D29" s="10">
        <f>C29*Bonus_Rate_2010</f>
        <v>690.4</v>
      </c>
    </row>
    <row r="30" spans="1:4" x14ac:dyDescent="0.3">
      <c r="A30" t="s">
        <v>103</v>
      </c>
      <c r="B30" t="s">
        <v>102</v>
      </c>
      <c r="C30" s="7">
        <v>71068</v>
      </c>
      <c r="D30" s="10">
        <f>C30*Bonus_Rate_2010</f>
        <v>1421.3600000000001</v>
      </c>
    </row>
    <row r="31" spans="1:4" x14ac:dyDescent="0.3">
      <c r="A31" t="s">
        <v>7</v>
      </c>
      <c r="B31" s="3" t="s">
        <v>6</v>
      </c>
      <c r="C31" s="7">
        <v>91403</v>
      </c>
      <c r="D31" s="10">
        <f>C31*Bonus_Rate_2010</f>
        <v>1828.06</v>
      </c>
    </row>
    <row r="32" spans="1:4" x14ac:dyDescent="0.3">
      <c r="A32" t="s">
        <v>50</v>
      </c>
      <c r="B32" t="s">
        <v>49</v>
      </c>
      <c r="C32" s="7">
        <v>72463</v>
      </c>
      <c r="D32" s="10">
        <f>C32*Bonus_Rate_2010</f>
        <v>1449.26</v>
      </c>
    </row>
    <row r="33" spans="1:4" x14ac:dyDescent="0.3">
      <c r="A33" t="s">
        <v>82</v>
      </c>
      <c r="B33" t="s">
        <v>81</v>
      </c>
      <c r="C33" s="7">
        <v>83780</v>
      </c>
      <c r="D33" s="10">
        <f>C33*Bonus_Rate_2010</f>
        <v>1675.6000000000001</v>
      </c>
    </row>
    <row r="34" spans="1:4" x14ac:dyDescent="0.3">
      <c r="A34" t="s">
        <v>5</v>
      </c>
      <c r="B34" t="s">
        <v>4</v>
      </c>
      <c r="C34" s="7">
        <v>91196</v>
      </c>
      <c r="D34" s="10">
        <f>C34*Bonus_Rate_2010</f>
        <v>1823.92</v>
      </c>
    </row>
    <row r="35" spans="1:4" x14ac:dyDescent="0.3">
      <c r="A35" t="s">
        <v>89</v>
      </c>
      <c r="B35" t="s">
        <v>88</v>
      </c>
      <c r="C35" s="7">
        <v>51611</v>
      </c>
      <c r="D35" s="10">
        <f>C35*Bonus_Rate_2010</f>
        <v>1032.22</v>
      </c>
    </row>
    <row r="36" spans="1:4" x14ac:dyDescent="0.3">
      <c r="A36" t="s">
        <v>26</v>
      </c>
      <c r="B36" t="s">
        <v>25</v>
      </c>
      <c r="C36" s="7">
        <v>83697</v>
      </c>
      <c r="D36" s="10">
        <f>C36*Bonus_Rate_2010</f>
        <v>1673.94</v>
      </c>
    </row>
    <row r="37" spans="1:4" x14ac:dyDescent="0.3">
      <c r="A37" t="s">
        <v>26</v>
      </c>
      <c r="B37" t="s">
        <v>35</v>
      </c>
      <c r="C37" s="7">
        <v>95158</v>
      </c>
      <c r="D37" s="10">
        <f>C37*Bonus_Rate_2010</f>
        <v>1903.16</v>
      </c>
    </row>
    <row r="38" spans="1:4" x14ac:dyDescent="0.3">
      <c r="A38" t="s">
        <v>32</v>
      </c>
      <c r="B38" s="3" t="s">
        <v>31</v>
      </c>
      <c r="C38" s="7">
        <v>55706</v>
      </c>
      <c r="D38" s="10">
        <f>C38*Bonus_Rate_2010</f>
        <v>1114.1200000000001</v>
      </c>
    </row>
    <row r="39" spans="1:4" x14ac:dyDescent="0.3">
      <c r="A39" t="s">
        <v>69</v>
      </c>
      <c r="B39" t="s">
        <v>68</v>
      </c>
      <c r="C39" s="7">
        <v>29368</v>
      </c>
      <c r="D39" s="10">
        <f>C39*Bonus_Rate_2010</f>
        <v>587.36</v>
      </c>
    </row>
    <row r="40" spans="1:4" x14ac:dyDescent="0.3">
      <c r="A40" t="s">
        <v>75</v>
      </c>
      <c r="B40" t="s">
        <v>74</v>
      </c>
      <c r="C40" s="7">
        <v>17677</v>
      </c>
      <c r="D40" s="10">
        <f>C40*Bonus_Rate_2010</f>
        <v>353.54</v>
      </c>
    </row>
    <row r="41" spans="1:4" x14ac:dyDescent="0.3">
      <c r="A41" t="s">
        <v>28</v>
      </c>
      <c r="B41" s="3" t="s">
        <v>27</v>
      </c>
      <c r="C41" s="7">
        <v>69056</v>
      </c>
      <c r="D41" s="10">
        <f>C41*Bonus_Rate_2010</f>
        <v>1381.1200000000001</v>
      </c>
    </row>
    <row r="42" spans="1:4" x14ac:dyDescent="0.3">
      <c r="A42" t="s">
        <v>87</v>
      </c>
      <c r="B42" t="s">
        <v>86</v>
      </c>
      <c r="C42" s="7">
        <v>14250</v>
      </c>
      <c r="D42" s="10">
        <f>C42*Bonus_Rate_2010</f>
        <v>285</v>
      </c>
    </row>
    <row r="43" spans="1:4" x14ac:dyDescent="0.3">
      <c r="A43" t="s">
        <v>80</v>
      </c>
      <c r="B43" t="s">
        <v>79</v>
      </c>
      <c r="C43" s="7">
        <v>85065</v>
      </c>
      <c r="D43" s="10">
        <f>C43*Bonus_Rate_2010</f>
        <v>1701.3</v>
      </c>
    </row>
    <row r="44" spans="1:4" x14ac:dyDescent="0.3">
      <c r="A44" t="s">
        <v>56</v>
      </c>
      <c r="B44" t="s">
        <v>55</v>
      </c>
      <c r="C44" s="7">
        <v>15301</v>
      </c>
      <c r="D44" s="10">
        <f>C44*Bonus_Rate_2010</f>
        <v>306.02</v>
      </c>
    </row>
    <row r="45" spans="1:4" x14ac:dyDescent="0.3">
      <c r="A45" t="s">
        <v>21</v>
      </c>
      <c r="B45" t="s">
        <v>20</v>
      </c>
      <c r="C45" s="7">
        <v>66168</v>
      </c>
      <c r="D45" s="10">
        <f>C45*Bonus_Rate_2010</f>
        <v>1323.3600000000001</v>
      </c>
    </row>
    <row r="46" spans="1:4" x14ac:dyDescent="0.3">
      <c r="A46" t="s">
        <v>106</v>
      </c>
      <c r="B46" t="s">
        <v>105</v>
      </c>
      <c r="C46" s="7">
        <v>64729</v>
      </c>
      <c r="D46" s="10">
        <f>C46*Bonus_Rate_2010</f>
        <v>1294.58</v>
      </c>
    </row>
    <row r="47" spans="1:4" x14ac:dyDescent="0.3">
      <c r="A47" t="s">
        <v>91</v>
      </c>
      <c r="B47" t="s">
        <v>90</v>
      </c>
      <c r="C47" s="7">
        <v>11180</v>
      </c>
      <c r="D47" s="10">
        <f>C47*Bonus_Rate_2010</f>
        <v>223.6</v>
      </c>
    </row>
    <row r="48" spans="1:4" x14ac:dyDescent="0.3">
      <c r="A48" t="s">
        <v>116</v>
      </c>
      <c r="B48" t="s">
        <v>115</v>
      </c>
      <c r="C48" s="7">
        <v>81652</v>
      </c>
      <c r="D48" s="10">
        <f>C48*Bonus_Rate_2010</f>
        <v>1633.04</v>
      </c>
    </row>
    <row r="49" spans="1:4" x14ac:dyDescent="0.3">
      <c r="A49" t="s">
        <v>104</v>
      </c>
      <c r="B49" t="s">
        <v>5</v>
      </c>
      <c r="C49" s="7">
        <v>79044</v>
      </c>
      <c r="D49" s="10">
        <f>C49*Bonus_Rate_2010</f>
        <v>1580.88</v>
      </c>
    </row>
    <row r="50" spans="1:4" x14ac:dyDescent="0.3">
      <c r="A50" t="s">
        <v>99</v>
      </c>
      <c r="B50" t="s">
        <v>98</v>
      </c>
      <c r="C50" s="7">
        <v>85257</v>
      </c>
      <c r="D50" s="10">
        <f>C50*Bonus_Rate_2010</f>
        <v>1705.14</v>
      </c>
    </row>
    <row r="51" spans="1:4" x14ac:dyDescent="0.3">
      <c r="A51" t="s">
        <v>112</v>
      </c>
      <c r="B51" t="s">
        <v>111</v>
      </c>
      <c r="C51" s="7">
        <v>11288</v>
      </c>
      <c r="D51" s="10">
        <f>C51*Bonus_Rate_2010</f>
        <v>225.76</v>
      </c>
    </row>
    <row r="52" spans="1:4" x14ac:dyDescent="0.3">
      <c r="A52" t="s">
        <v>96</v>
      </c>
      <c r="B52" t="s">
        <v>97</v>
      </c>
      <c r="C52" s="7">
        <v>74680</v>
      </c>
      <c r="D52" s="10">
        <f>C52*Bonus_Rate_2010</f>
        <v>1493.6000000000001</v>
      </c>
    </row>
    <row r="53" spans="1:4" x14ac:dyDescent="0.3">
      <c r="A53" t="s">
        <v>94</v>
      </c>
      <c r="B53" t="s">
        <v>95</v>
      </c>
      <c r="C53" s="7">
        <v>70148</v>
      </c>
      <c r="D53" s="10">
        <f>C53*Bonus_Rate_2010</f>
        <v>1402.96</v>
      </c>
    </row>
    <row r="54" spans="1:4" x14ac:dyDescent="0.3">
      <c r="A54" t="s">
        <v>129</v>
      </c>
      <c r="B54" t="s">
        <v>130</v>
      </c>
      <c r="C54" s="7">
        <v>55594</v>
      </c>
      <c r="D54" s="10">
        <f>C54*Bonus_Rate_2010</f>
        <v>1111.8800000000001</v>
      </c>
    </row>
    <row r="55" spans="1:4" x14ac:dyDescent="0.3">
      <c r="A55" t="s">
        <v>48</v>
      </c>
      <c r="B55" t="s">
        <v>34</v>
      </c>
      <c r="C55" s="7">
        <v>81640</v>
      </c>
      <c r="D55" s="10">
        <f>C55*Bonus_Rate_2010</f>
        <v>1632.8</v>
      </c>
    </row>
    <row r="56" spans="1:4" x14ac:dyDescent="0.3">
      <c r="A56" t="s">
        <v>114</v>
      </c>
      <c r="B56" t="s">
        <v>113</v>
      </c>
      <c r="C56" s="7">
        <v>62503</v>
      </c>
      <c r="D56" s="10">
        <f>C56*Bonus_Rate_2010</f>
        <v>1250.06</v>
      </c>
    </row>
    <row r="57" spans="1:4" x14ac:dyDescent="0.3">
      <c r="A57" t="s">
        <v>57</v>
      </c>
      <c r="B57" t="s">
        <v>44</v>
      </c>
      <c r="C57" s="7">
        <v>71203</v>
      </c>
      <c r="D57" s="10">
        <f>C57*Bonus_Rate_2010</f>
        <v>1424.06</v>
      </c>
    </row>
    <row r="58" spans="1:4" x14ac:dyDescent="0.3">
      <c r="A58" t="s">
        <v>43</v>
      </c>
      <c r="B58" s="3" t="s">
        <v>42</v>
      </c>
      <c r="C58" s="7">
        <v>48685</v>
      </c>
      <c r="D58" s="10">
        <f>C58*Bonus_Rate_2010</f>
        <v>973.7</v>
      </c>
    </row>
    <row r="59" spans="1:4" x14ac:dyDescent="0.3">
      <c r="A59" t="s">
        <v>85</v>
      </c>
      <c r="B59" t="s">
        <v>64</v>
      </c>
      <c r="C59" s="7">
        <v>47762</v>
      </c>
      <c r="D59" s="10">
        <f>C59*Bonus_Rate_2010</f>
        <v>955.24</v>
      </c>
    </row>
    <row r="60" spans="1:4" x14ac:dyDescent="0.3">
      <c r="A60" t="s">
        <v>17</v>
      </c>
      <c r="B60" t="s">
        <v>34</v>
      </c>
      <c r="C60" s="7">
        <v>55741</v>
      </c>
      <c r="D60" s="10">
        <f>C60*Bonus_Rate_2010</f>
        <v>1114.82</v>
      </c>
    </row>
    <row r="61" spans="1:4" x14ac:dyDescent="0.3">
      <c r="A61" t="s">
        <v>17</v>
      </c>
      <c r="B61" s="3" t="s">
        <v>16</v>
      </c>
      <c r="C61" s="7">
        <v>95721</v>
      </c>
      <c r="D61" s="10">
        <f>C61*Bonus_Rate_2010</f>
        <v>1914.42</v>
      </c>
    </row>
    <row r="62" spans="1:4" x14ac:dyDescent="0.3">
      <c r="A62" t="s">
        <v>39</v>
      </c>
      <c r="B62" t="s">
        <v>38</v>
      </c>
      <c r="C62" s="7">
        <v>105097</v>
      </c>
      <c r="D62" s="10">
        <f>C62*Bonus_Rate_2010</f>
        <v>2101.94</v>
      </c>
    </row>
    <row r="63" spans="1:4" x14ac:dyDescent="0.3">
      <c r="A63" t="s">
        <v>76</v>
      </c>
      <c r="B63" t="s">
        <v>66</v>
      </c>
      <c r="C63" s="7">
        <v>73241</v>
      </c>
      <c r="D63" s="10">
        <f>C63*Bonus_Rate_2010</f>
        <v>1464.82</v>
      </c>
    </row>
    <row r="64" spans="1:4" x14ac:dyDescent="0.3">
      <c r="A64" t="s">
        <v>15</v>
      </c>
      <c r="B64" s="3" t="s">
        <v>14</v>
      </c>
      <c r="C64" s="7">
        <v>94035</v>
      </c>
      <c r="D64" s="10">
        <f>C64*Bonus_Rate_2010</f>
        <v>1880.7</v>
      </c>
    </row>
    <row r="65" spans="1:4" x14ac:dyDescent="0.3">
      <c r="A65" t="s">
        <v>84</v>
      </c>
      <c r="B65" t="s">
        <v>83</v>
      </c>
      <c r="C65" s="7">
        <v>69099</v>
      </c>
      <c r="D65" s="10">
        <f>C65*Bonus_Rate_2010</f>
        <v>1381.98</v>
      </c>
    </row>
    <row r="66" spans="1:4" x14ac:dyDescent="0.3">
      <c r="A66" t="s">
        <v>34</v>
      </c>
      <c r="B66" s="3" t="s">
        <v>33</v>
      </c>
      <c r="C66" s="7">
        <v>102077</v>
      </c>
      <c r="D66" s="10">
        <f>C66*Bonus_Rate_2010</f>
        <v>2041.54</v>
      </c>
    </row>
    <row r="67" spans="1:4" x14ac:dyDescent="0.3">
      <c r="A67" t="s">
        <v>24</v>
      </c>
      <c r="B67" t="s">
        <v>23</v>
      </c>
      <c r="C67" s="7">
        <v>59822</v>
      </c>
      <c r="D67" s="10">
        <f>C67*Bonus_Rate_2010</f>
        <v>1196.44</v>
      </c>
    </row>
    <row r="68" spans="1:4" x14ac:dyDescent="0.3">
      <c r="A68" t="s">
        <v>52</v>
      </c>
      <c r="B68" t="s">
        <v>51</v>
      </c>
      <c r="C68" s="7">
        <v>22615</v>
      </c>
      <c r="D68" s="10">
        <f>C68*Bonus_Rate_2010</f>
        <v>452.3</v>
      </c>
    </row>
    <row r="69" spans="1:4" x14ac:dyDescent="0.3">
      <c r="A69" t="s">
        <v>131</v>
      </c>
      <c r="B69" t="s">
        <v>132</v>
      </c>
      <c r="C69" s="7">
        <v>99631</v>
      </c>
      <c r="D69" s="10">
        <f>C69*Bonus_Rate_2010</f>
        <v>1992.6200000000001</v>
      </c>
    </row>
    <row r="70" spans="1:4" x14ac:dyDescent="0.3">
      <c r="A70" t="s">
        <v>30</v>
      </c>
      <c r="B70" s="3" t="s">
        <v>29</v>
      </c>
      <c r="C70" s="7">
        <v>63443</v>
      </c>
      <c r="D70" s="10">
        <f>C70*Bonus_Rate_2010</f>
        <v>1268.8600000000001</v>
      </c>
    </row>
    <row r="71" spans="1:4" x14ac:dyDescent="0.3">
      <c r="A71" t="s">
        <v>13</v>
      </c>
      <c r="B71" s="3" t="s">
        <v>12</v>
      </c>
      <c r="C71" s="7">
        <v>21110</v>
      </c>
      <c r="D71" s="10">
        <f>C71*Bonus_Rate_2010</f>
        <v>422.2</v>
      </c>
    </row>
    <row r="72" spans="1:4" x14ac:dyDescent="0.3">
      <c r="A72" t="s">
        <v>78</v>
      </c>
      <c r="B72" t="s">
        <v>77</v>
      </c>
      <c r="C72" s="7">
        <v>70539</v>
      </c>
      <c r="D72" s="10">
        <f>C72*Bonus_Rate_2010</f>
        <v>1410.78</v>
      </c>
    </row>
    <row r="73" spans="1:4" x14ac:dyDescent="0.3">
      <c r="C73" s="8"/>
    </row>
    <row r="74" spans="1:4" x14ac:dyDescent="0.3">
      <c r="B74" s="9" t="s">
        <v>119</v>
      </c>
      <c r="C74" s="7">
        <f>SUM(Sales2010)</f>
        <v>4504754</v>
      </c>
    </row>
    <row r="75" spans="1:4" x14ac:dyDescent="0.3">
      <c r="B75" s="9" t="s">
        <v>120</v>
      </c>
      <c r="C75" s="7">
        <f>AVERAGE(Sales2010)</f>
        <v>66246.382352941175</v>
      </c>
    </row>
  </sheetData>
  <mergeCells count="2">
    <mergeCell ref="A1:D1"/>
    <mergeCell ref="A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28</vt:i4>
      </vt:variant>
    </vt:vector>
  </HeadingPairs>
  <TitlesOfParts>
    <vt:vector size="35" baseType="lpstr">
      <vt:lpstr>Bonus Rates</vt:lpstr>
      <vt:lpstr>2015 Sales</vt:lpstr>
      <vt:lpstr>2014 Sales</vt:lpstr>
      <vt:lpstr>2013 Sales</vt:lpstr>
      <vt:lpstr>2012 Sales</vt:lpstr>
      <vt:lpstr>2011 Sales</vt:lpstr>
      <vt:lpstr>2010 Sales</vt:lpstr>
      <vt:lpstr>Bonus_Rate_2010</vt:lpstr>
      <vt:lpstr>Bonus_Rate_2011</vt:lpstr>
      <vt:lpstr>Bonus_Rate_2012</vt:lpstr>
      <vt:lpstr>Bonus_Rate_2013</vt:lpstr>
      <vt:lpstr>Bonus_Rate_2014</vt:lpstr>
      <vt:lpstr>Bonus_Rate_2015</vt:lpstr>
      <vt:lpstr>Bonus_Rate_2016</vt:lpstr>
      <vt:lpstr>Bonus_Rate_2017</vt:lpstr>
      <vt:lpstr>Bonus_Rate_2018</vt:lpstr>
      <vt:lpstr>Bonus_Rate_2019</vt:lpstr>
      <vt:lpstr>Bonus_Rate_2020</vt:lpstr>
      <vt:lpstr>Bonus_Rate_2021</vt:lpstr>
      <vt:lpstr>Bonus_Rate_2022</vt:lpstr>
      <vt:lpstr>Bonus_Rate_2023</vt:lpstr>
      <vt:lpstr>Bonus_Rate_2024</vt:lpstr>
      <vt:lpstr>Bonus_Rate_2025</vt:lpstr>
      <vt:lpstr>Bonus_Rate_2026</vt:lpstr>
      <vt:lpstr>Bonus_Rate_2027</vt:lpstr>
      <vt:lpstr>Bonus_Rate_2028</vt:lpstr>
      <vt:lpstr>Bonus_Rate_2029</vt:lpstr>
      <vt:lpstr>Bonus_Rate_2030</vt:lpstr>
      <vt:lpstr>Bonus_Rate_2031</vt:lpstr>
      <vt:lpstr>Sales2010</vt:lpstr>
      <vt:lpstr>Sales2011</vt:lpstr>
      <vt:lpstr>Sales2012</vt:lpstr>
      <vt:lpstr>Sales2013</vt:lpstr>
      <vt:lpstr>Sales2014</vt:lpstr>
      <vt:lpstr>Sales2015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Range Names</dc:title>
  <dc:subject>Microsoft Excel 2007</dc:subject>
  <dc:creator>CALC/Canterbury</dc:creator>
  <cp:keywords>Training</cp:keywords>
  <cp:lastModifiedBy>JoAnn Greenawalt</cp:lastModifiedBy>
  <cp:lastPrinted>2008-05-09T17:04:55Z</cp:lastPrinted>
  <dcterms:created xsi:type="dcterms:W3CDTF">2008-05-09T16:56:35Z</dcterms:created>
  <dcterms:modified xsi:type="dcterms:W3CDTF">2017-02-07T19:09:58Z</dcterms:modified>
</cp:coreProperties>
</file>